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arlos.moreno.sefin\Desktop\TITULO V ANUAL\2026\2 do Trimestre\Seguridad Publica\"/>
    </mc:Choice>
  </mc:AlternateContent>
  <xr:revisionPtr revIDLastSave="0" documentId="13_ncr:1_{4DF8F59C-569A-4E5B-A15C-A3B064111272}" xr6:coauthVersionLast="47" xr6:coauthVersionMax="47" xr10:uidLastSave="{00000000-0000-0000-0000-000000000000}"/>
  <bookViews>
    <workbookView xWindow="-28920" yWindow="-120" windowWidth="29040" windowHeight="15840" firstSheet="1" activeTab="1" xr2:uid="{00000000-000D-0000-FFFF-FFFF00000000}"/>
  </bookViews>
  <sheets>
    <sheet name="FORMATO ESPECIFICO FOFISP" sheetId="1" state="hidden" r:id="rId1"/>
    <sheet name="FORMATO GENERAL FASP" sheetId="3" r:id="rId2"/>
    <sheet name="FORMATO GENERAL FOFISP" sheetId="2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7" i="3" l="1"/>
  <c r="V127" i="3"/>
  <c r="U127" i="3"/>
  <c r="R127" i="3"/>
  <c r="O127" i="3"/>
  <c r="L127" i="3"/>
  <c r="I127" i="3"/>
  <c r="X127" i="3" s="1"/>
  <c r="V126" i="3"/>
  <c r="U126" i="3"/>
  <c r="Q126" i="3"/>
  <c r="R126" i="3" s="1"/>
  <c r="O126" i="3"/>
  <c r="L126" i="3"/>
  <c r="H126" i="3"/>
  <c r="I126" i="3" s="1"/>
  <c r="W125" i="3"/>
  <c r="V125" i="3"/>
  <c r="U125" i="3"/>
  <c r="R125" i="3"/>
  <c r="O125" i="3"/>
  <c r="L125" i="3"/>
  <c r="I125" i="3"/>
  <c r="X125" i="3" s="1"/>
  <c r="V124" i="3"/>
  <c r="U124" i="3"/>
  <c r="Q124" i="3"/>
  <c r="R124" i="3" s="1"/>
  <c r="O124" i="3"/>
  <c r="L124" i="3"/>
  <c r="H124" i="3"/>
  <c r="I124" i="3" s="1"/>
  <c r="X124" i="3" s="1"/>
  <c r="U123" i="3"/>
  <c r="Q123" i="3"/>
  <c r="R123" i="3" s="1"/>
  <c r="M123" i="3"/>
  <c r="O123" i="3" s="1"/>
  <c r="J123" i="3"/>
  <c r="V123" i="3" s="1"/>
  <c r="H123" i="3"/>
  <c r="I123" i="3" s="1"/>
  <c r="U122" i="3"/>
  <c r="U121" i="3" s="1"/>
  <c r="U120" i="3" s="1"/>
  <c r="Q122" i="3"/>
  <c r="Q121" i="3" s="1"/>
  <c r="Q120" i="3" s="1"/>
  <c r="P122" i="3"/>
  <c r="R122" i="3" s="1"/>
  <c r="O122" i="3"/>
  <c r="N122" i="3"/>
  <c r="L122" i="3"/>
  <c r="J122" i="3"/>
  <c r="V122" i="3" s="1"/>
  <c r="V121" i="3" s="1"/>
  <c r="V120" i="3" s="1"/>
  <c r="I122" i="3"/>
  <c r="H122" i="3"/>
  <c r="T121" i="3"/>
  <c r="S121" i="3"/>
  <c r="P121" i="3"/>
  <c r="N121" i="3"/>
  <c r="M121" i="3"/>
  <c r="K121" i="3"/>
  <c r="J121" i="3"/>
  <c r="H121" i="3"/>
  <c r="G121" i="3"/>
  <c r="T120" i="3"/>
  <c r="S120" i="3"/>
  <c r="P120" i="3"/>
  <c r="N120" i="3"/>
  <c r="M120" i="3"/>
  <c r="K120" i="3"/>
  <c r="J120" i="3"/>
  <c r="H120" i="3"/>
  <c r="G120" i="3"/>
  <c r="W119" i="3"/>
  <c r="V119" i="3"/>
  <c r="U119" i="3"/>
  <c r="R119" i="3"/>
  <c r="O119" i="3"/>
  <c r="L119" i="3"/>
  <c r="X119" i="3" s="1"/>
  <c r="I119" i="3"/>
  <c r="U118" i="3"/>
  <c r="R118" i="3"/>
  <c r="O118" i="3"/>
  <c r="K118" i="3"/>
  <c r="J118" i="3"/>
  <c r="V118" i="3" s="1"/>
  <c r="H118" i="3"/>
  <c r="W118" i="3" s="1"/>
  <c r="G118" i="3"/>
  <c r="I118" i="3" s="1"/>
  <c r="W117" i="3"/>
  <c r="V117" i="3"/>
  <c r="U117" i="3"/>
  <c r="R117" i="3"/>
  <c r="O117" i="3"/>
  <c r="L117" i="3"/>
  <c r="X117" i="3" s="1"/>
  <c r="I117" i="3"/>
  <c r="V116" i="3"/>
  <c r="U116" i="3"/>
  <c r="R116" i="3"/>
  <c r="O116" i="3"/>
  <c r="L116" i="3"/>
  <c r="H116" i="3"/>
  <c r="W116" i="3" s="1"/>
  <c r="U115" i="3"/>
  <c r="U113" i="3" s="1"/>
  <c r="U112" i="3" s="1"/>
  <c r="R115" i="3"/>
  <c r="O115" i="3"/>
  <c r="M115" i="3"/>
  <c r="K115" i="3"/>
  <c r="J115" i="3"/>
  <c r="L115" i="3" s="1"/>
  <c r="H115" i="3"/>
  <c r="W115" i="3" s="1"/>
  <c r="W113" i="3" s="1"/>
  <c r="W112" i="3" s="1"/>
  <c r="G115" i="3"/>
  <c r="V115" i="3" s="1"/>
  <c r="W114" i="3"/>
  <c r="V114" i="3"/>
  <c r="U114" i="3"/>
  <c r="R114" i="3"/>
  <c r="O114" i="3"/>
  <c r="L114" i="3"/>
  <c r="X114" i="3" s="1"/>
  <c r="I114" i="3"/>
  <c r="T113" i="3"/>
  <c r="S113" i="3"/>
  <c r="R113" i="3"/>
  <c r="Q113" i="3"/>
  <c r="P113" i="3"/>
  <c r="O113" i="3"/>
  <c r="N113" i="3"/>
  <c r="M113" i="3"/>
  <c r="K113" i="3"/>
  <c r="J113" i="3"/>
  <c r="H113" i="3"/>
  <c r="G113" i="3"/>
  <c r="T112" i="3"/>
  <c r="S112" i="3"/>
  <c r="R112" i="3"/>
  <c r="Q112" i="3"/>
  <c r="P112" i="3"/>
  <c r="O112" i="3"/>
  <c r="N112" i="3"/>
  <c r="M112" i="3"/>
  <c r="K112" i="3"/>
  <c r="J112" i="3"/>
  <c r="H112" i="3"/>
  <c r="G112" i="3"/>
  <c r="W111" i="3"/>
  <c r="V111" i="3"/>
  <c r="U111" i="3"/>
  <c r="R111" i="3"/>
  <c r="O111" i="3"/>
  <c r="L111" i="3"/>
  <c r="X111" i="3" s="1"/>
  <c r="I111" i="3"/>
  <c r="W110" i="3"/>
  <c r="U110" i="3"/>
  <c r="R110" i="3"/>
  <c r="O110" i="3"/>
  <c r="L110" i="3"/>
  <c r="G110" i="3"/>
  <c r="I110" i="3" s="1"/>
  <c r="W109" i="3"/>
  <c r="V109" i="3"/>
  <c r="U109" i="3"/>
  <c r="R109" i="3"/>
  <c r="O109" i="3"/>
  <c r="L109" i="3"/>
  <c r="I109" i="3"/>
  <c r="X109" i="3" s="1"/>
  <c r="W108" i="3"/>
  <c r="V108" i="3"/>
  <c r="U108" i="3"/>
  <c r="R108" i="3"/>
  <c r="O108" i="3"/>
  <c r="L108" i="3"/>
  <c r="I108" i="3"/>
  <c r="X108" i="3" s="1"/>
  <c r="W107" i="3"/>
  <c r="U107" i="3"/>
  <c r="R107" i="3"/>
  <c r="O107" i="3"/>
  <c r="M107" i="3"/>
  <c r="L107" i="3"/>
  <c r="J107" i="3"/>
  <c r="V107" i="3" s="1"/>
  <c r="I107" i="3"/>
  <c r="X107" i="3" s="1"/>
  <c r="W106" i="3"/>
  <c r="V106" i="3"/>
  <c r="U106" i="3"/>
  <c r="R106" i="3"/>
  <c r="O106" i="3"/>
  <c r="L106" i="3"/>
  <c r="I106" i="3"/>
  <c r="X106" i="3" s="1"/>
  <c r="W105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H105" i="3"/>
  <c r="G105" i="3"/>
  <c r="W104" i="3"/>
  <c r="V104" i="3"/>
  <c r="U104" i="3"/>
  <c r="R104" i="3"/>
  <c r="O104" i="3"/>
  <c r="L104" i="3"/>
  <c r="I104" i="3"/>
  <c r="X104" i="3" s="1"/>
  <c r="W103" i="3"/>
  <c r="V103" i="3"/>
  <c r="U103" i="3"/>
  <c r="R103" i="3"/>
  <c r="O103" i="3"/>
  <c r="L103" i="3"/>
  <c r="I103" i="3"/>
  <c r="X103" i="3" s="1"/>
  <c r="W102" i="3"/>
  <c r="V102" i="3"/>
  <c r="U102" i="3"/>
  <c r="R102" i="3"/>
  <c r="O102" i="3"/>
  <c r="L102" i="3"/>
  <c r="I102" i="3"/>
  <c r="X102" i="3" s="1"/>
  <c r="W101" i="3"/>
  <c r="V101" i="3"/>
  <c r="U101" i="3"/>
  <c r="R101" i="3"/>
  <c r="O101" i="3"/>
  <c r="L101" i="3"/>
  <c r="I101" i="3"/>
  <c r="X101" i="3" s="1"/>
  <c r="W100" i="3"/>
  <c r="U100" i="3"/>
  <c r="R100" i="3"/>
  <c r="O100" i="3"/>
  <c r="M100" i="3"/>
  <c r="V100" i="3" s="1"/>
  <c r="V98" i="3" s="1"/>
  <c r="L100" i="3"/>
  <c r="J100" i="3"/>
  <c r="I100" i="3"/>
  <c r="X100" i="3" s="1"/>
  <c r="V99" i="3"/>
  <c r="U99" i="3"/>
  <c r="R99" i="3"/>
  <c r="N99" i="3"/>
  <c r="O99" i="3" s="1"/>
  <c r="O98" i="3" s="1"/>
  <c r="O97" i="3" s="1"/>
  <c r="L99" i="3"/>
  <c r="I99" i="3"/>
  <c r="H99" i="3"/>
  <c r="W99" i="3" s="1"/>
  <c r="W98" i="3" s="1"/>
  <c r="W97" i="3" s="1"/>
  <c r="U98" i="3"/>
  <c r="T98" i="3"/>
  <c r="S98" i="3"/>
  <c r="R98" i="3"/>
  <c r="Q98" i="3"/>
  <c r="P98" i="3"/>
  <c r="N98" i="3"/>
  <c r="M98" i="3"/>
  <c r="L98" i="3"/>
  <c r="K98" i="3"/>
  <c r="J98" i="3"/>
  <c r="I98" i="3"/>
  <c r="H98" i="3"/>
  <c r="G98" i="3"/>
  <c r="U97" i="3"/>
  <c r="T97" i="3"/>
  <c r="S97" i="3"/>
  <c r="R97" i="3"/>
  <c r="Q97" i="3"/>
  <c r="P97" i="3"/>
  <c r="N97" i="3"/>
  <c r="M97" i="3"/>
  <c r="L97" i="3"/>
  <c r="K97" i="3"/>
  <c r="J97" i="3"/>
  <c r="H97" i="3"/>
  <c r="G97" i="3"/>
  <c r="W96" i="3"/>
  <c r="V96" i="3"/>
  <c r="U96" i="3"/>
  <c r="R96" i="3"/>
  <c r="O96" i="3"/>
  <c r="L96" i="3"/>
  <c r="I96" i="3"/>
  <c r="X96" i="3" s="1"/>
  <c r="W95" i="3"/>
  <c r="U95" i="3"/>
  <c r="R95" i="3"/>
  <c r="O95" i="3"/>
  <c r="L95" i="3"/>
  <c r="G95" i="3"/>
  <c r="V95" i="3" s="1"/>
  <c r="W94" i="3"/>
  <c r="V94" i="3"/>
  <c r="U94" i="3"/>
  <c r="R94" i="3"/>
  <c r="O94" i="3"/>
  <c r="L94" i="3"/>
  <c r="I94" i="3"/>
  <c r="X94" i="3" s="1"/>
  <c r="W93" i="3"/>
  <c r="U93" i="3"/>
  <c r="R93" i="3"/>
  <c r="O93" i="3"/>
  <c r="L93" i="3"/>
  <c r="I93" i="3"/>
  <c r="X93" i="3" s="1"/>
  <c r="G93" i="3"/>
  <c r="V93" i="3" s="1"/>
  <c r="W92" i="3"/>
  <c r="U92" i="3"/>
  <c r="R92" i="3"/>
  <c r="M92" i="3"/>
  <c r="O92" i="3" s="1"/>
  <c r="O90" i="3" s="1"/>
  <c r="J92" i="3"/>
  <c r="V92" i="3" s="1"/>
  <c r="I92" i="3"/>
  <c r="W91" i="3"/>
  <c r="V91" i="3"/>
  <c r="U91" i="3"/>
  <c r="R91" i="3"/>
  <c r="O91" i="3"/>
  <c r="L91" i="3"/>
  <c r="I91" i="3"/>
  <c r="X91" i="3" s="1"/>
  <c r="W90" i="3"/>
  <c r="U90" i="3"/>
  <c r="T90" i="3"/>
  <c r="S90" i="3"/>
  <c r="R90" i="3"/>
  <c r="Q90" i="3"/>
  <c r="P90" i="3"/>
  <c r="N90" i="3"/>
  <c r="M90" i="3"/>
  <c r="K90" i="3"/>
  <c r="J90" i="3"/>
  <c r="H90" i="3"/>
  <c r="G90" i="3"/>
  <c r="W89" i="3"/>
  <c r="V89" i="3"/>
  <c r="U89" i="3"/>
  <c r="R89" i="3"/>
  <c r="O89" i="3"/>
  <c r="L89" i="3"/>
  <c r="I89" i="3"/>
  <c r="X89" i="3" s="1"/>
  <c r="W88" i="3"/>
  <c r="U88" i="3"/>
  <c r="R88" i="3"/>
  <c r="O88" i="3"/>
  <c r="L88" i="3"/>
  <c r="G88" i="3"/>
  <c r="V88" i="3" s="1"/>
  <c r="W87" i="3"/>
  <c r="V87" i="3"/>
  <c r="U87" i="3"/>
  <c r="R87" i="3"/>
  <c r="O87" i="3"/>
  <c r="L87" i="3"/>
  <c r="I87" i="3"/>
  <c r="X87" i="3" s="1"/>
  <c r="U86" i="3"/>
  <c r="Q86" i="3"/>
  <c r="R86" i="3" s="1"/>
  <c r="R83" i="3" s="1"/>
  <c r="O86" i="3"/>
  <c r="L86" i="3"/>
  <c r="G86" i="3"/>
  <c r="I86" i="3" s="1"/>
  <c r="W85" i="3"/>
  <c r="U85" i="3"/>
  <c r="R85" i="3"/>
  <c r="O85" i="3"/>
  <c r="M85" i="3"/>
  <c r="J85" i="3"/>
  <c r="V85" i="3" s="1"/>
  <c r="I85" i="3"/>
  <c r="W84" i="3"/>
  <c r="V84" i="3"/>
  <c r="U84" i="3"/>
  <c r="R84" i="3"/>
  <c r="O84" i="3"/>
  <c r="L84" i="3"/>
  <c r="I84" i="3"/>
  <c r="X84" i="3" s="1"/>
  <c r="U83" i="3"/>
  <c r="T83" i="3"/>
  <c r="S83" i="3"/>
  <c r="Q83" i="3"/>
  <c r="P83" i="3"/>
  <c r="O83" i="3"/>
  <c r="N83" i="3"/>
  <c r="M83" i="3"/>
  <c r="K83" i="3"/>
  <c r="J83" i="3"/>
  <c r="H83" i="3"/>
  <c r="G83" i="3"/>
  <c r="W82" i="3"/>
  <c r="V82" i="3"/>
  <c r="U82" i="3"/>
  <c r="R82" i="3"/>
  <c r="O82" i="3"/>
  <c r="L82" i="3"/>
  <c r="I82" i="3"/>
  <c r="X82" i="3" s="1"/>
  <c r="W81" i="3"/>
  <c r="U81" i="3"/>
  <c r="R81" i="3"/>
  <c r="O81" i="3"/>
  <c r="L81" i="3"/>
  <c r="G81" i="3"/>
  <c r="V81" i="3" s="1"/>
  <c r="W80" i="3"/>
  <c r="V80" i="3"/>
  <c r="U80" i="3"/>
  <c r="R80" i="3"/>
  <c r="O80" i="3"/>
  <c r="L80" i="3"/>
  <c r="I80" i="3"/>
  <c r="X80" i="3" s="1"/>
  <c r="U79" i="3"/>
  <c r="Q79" i="3"/>
  <c r="P79" i="3"/>
  <c r="R79" i="3" s="1"/>
  <c r="R76" i="3" s="1"/>
  <c r="R75" i="3" s="1"/>
  <c r="O79" i="3"/>
  <c r="K79" i="3"/>
  <c r="J79" i="3"/>
  <c r="L79" i="3" s="1"/>
  <c r="H79" i="3"/>
  <c r="W79" i="3" s="1"/>
  <c r="W76" i="3" s="1"/>
  <c r="G79" i="3"/>
  <c r="V79" i="3" s="1"/>
  <c r="W78" i="3"/>
  <c r="U78" i="3"/>
  <c r="R78" i="3"/>
  <c r="M78" i="3"/>
  <c r="O78" i="3" s="1"/>
  <c r="O76" i="3" s="1"/>
  <c r="J78" i="3"/>
  <c r="V78" i="3" s="1"/>
  <c r="V76" i="3" s="1"/>
  <c r="I78" i="3"/>
  <c r="W77" i="3"/>
  <c r="V77" i="3"/>
  <c r="U77" i="3"/>
  <c r="R77" i="3"/>
  <c r="O77" i="3"/>
  <c r="L77" i="3"/>
  <c r="I77" i="3"/>
  <c r="X77" i="3" s="1"/>
  <c r="U76" i="3"/>
  <c r="T76" i="3"/>
  <c r="S76" i="3"/>
  <c r="Q76" i="3"/>
  <c r="P76" i="3"/>
  <c r="N76" i="3"/>
  <c r="M76" i="3"/>
  <c r="K76" i="3"/>
  <c r="J76" i="3"/>
  <c r="H76" i="3"/>
  <c r="G76" i="3"/>
  <c r="U75" i="3"/>
  <c r="T75" i="3"/>
  <c r="S75" i="3"/>
  <c r="Q75" i="3"/>
  <c r="P75" i="3"/>
  <c r="N75" i="3"/>
  <c r="M75" i="3"/>
  <c r="K75" i="3"/>
  <c r="J75" i="3"/>
  <c r="H75" i="3"/>
  <c r="G75" i="3"/>
  <c r="W74" i="3"/>
  <c r="V74" i="3"/>
  <c r="U74" i="3"/>
  <c r="R74" i="3"/>
  <c r="O74" i="3"/>
  <c r="L74" i="3"/>
  <c r="I74" i="3"/>
  <c r="X74" i="3" s="1"/>
  <c r="U73" i="3"/>
  <c r="Q73" i="3"/>
  <c r="P73" i="3"/>
  <c r="R73" i="3" s="1"/>
  <c r="O73" i="3"/>
  <c r="L73" i="3"/>
  <c r="I73" i="3"/>
  <c r="H73" i="3"/>
  <c r="W73" i="3" s="1"/>
  <c r="G73" i="3"/>
  <c r="V73" i="3" s="1"/>
  <c r="W72" i="3"/>
  <c r="V72" i="3"/>
  <c r="U72" i="3"/>
  <c r="R72" i="3"/>
  <c r="O72" i="3"/>
  <c r="L72" i="3"/>
  <c r="I72" i="3"/>
  <c r="X72" i="3" s="1"/>
  <c r="V71" i="3"/>
  <c r="U71" i="3"/>
  <c r="Q71" i="3"/>
  <c r="R71" i="3" s="1"/>
  <c r="O71" i="3"/>
  <c r="L71" i="3"/>
  <c r="H71" i="3"/>
  <c r="I71" i="3" s="1"/>
  <c r="X71" i="3" s="1"/>
  <c r="U70" i="3"/>
  <c r="Q70" i="3"/>
  <c r="R70" i="3" s="1"/>
  <c r="M70" i="3"/>
  <c r="O70" i="3" s="1"/>
  <c r="J70" i="3"/>
  <c r="V70" i="3" s="1"/>
  <c r="V68" i="3" s="1"/>
  <c r="V67" i="3" s="1"/>
  <c r="H70" i="3"/>
  <c r="I70" i="3" s="1"/>
  <c r="V69" i="3"/>
  <c r="U69" i="3"/>
  <c r="Q69" i="3"/>
  <c r="R69" i="3" s="1"/>
  <c r="N69" i="3"/>
  <c r="O69" i="3" s="1"/>
  <c r="L69" i="3"/>
  <c r="I69" i="3"/>
  <c r="H69" i="3"/>
  <c r="W69" i="3" s="1"/>
  <c r="U68" i="3"/>
  <c r="T68" i="3"/>
  <c r="S68" i="3"/>
  <c r="Q68" i="3"/>
  <c r="P68" i="3"/>
  <c r="N68" i="3"/>
  <c r="M68" i="3"/>
  <c r="K68" i="3"/>
  <c r="J68" i="3"/>
  <c r="H68" i="3"/>
  <c r="G68" i="3"/>
  <c r="U67" i="3"/>
  <c r="T67" i="3"/>
  <c r="S67" i="3"/>
  <c r="Q67" i="3"/>
  <c r="P67" i="3"/>
  <c r="N67" i="3"/>
  <c r="M67" i="3"/>
  <c r="K67" i="3"/>
  <c r="J67" i="3"/>
  <c r="H67" i="3"/>
  <c r="G67" i="3"/>
  <c r="W66" i="3"/>
  <c r="V66" i="3"/>
  <c r="U66" i="3"/>
  <c r="R66" i="3"/>
  <c r="O66" i="3"/>
  <c r="L66" i="3"/>
  <c r="I66" i="3"/>
  <c r="X66" i="3" s="1"/>
  <c r="V65" i="3"/>
  <c r="U65" i="3"/>
  <c r="Q65" i="3"/>
  <c r="R65" i="3" s="1"/>
  <c r="O65" i="3"/>
  <c r="L65" i="3"/>
  <c r="H65" i="3"/>
  <c r="I65" i="3" s="1"/>
  <c r="W64" i="3"/>
  <c r="V64" i="3"/>
  <c r="U64" i="3"/>
  <c r="R64" i="3"/>
  <c r="O64" i="3"/>
  <c r="L64" i="3"/>
  <c r="I64" i="3"/>
  <c r="X64" i="3" s="1"/>
  <c r="W63" i="3"/>
  <c r="V63" i="3"/>
  <c r="U63" i="3"/>
  <c r="R63" i="3"/>
  <c r="O63" i="3"/>
  <c r="L63" i="3"/>
  <c r="I63" i="3"/>
  <c r="X63" i="3" s="1"/>
  <c r="V62" i="3"/>
  <c r="U62" i="3"/>
  <c r="Q62" i="3"/>
  <c r="R62" i="3" s="1"/>
  <c r="O62" i="3"/>
  <c r="L62" i="3"/>
  <c r="H62" i="3"/>
  <c r="W62" i="3" s="1"/>
  <c r="V61" i="3"/>
  <c r="U61" i="3"/>
  <c r="Q61" i="3"/>
  <c r="R61" i="3" s="1"/>
  <c r="R60" i="3" s="1"/>
  <c r="N61" i="3"/>
  <c r="O61" i="3" s="1"/>
  <c r="O60" i="3" s="1"/>
  <c r="K61" i="3"/>
  <c r="L61" i="3" s="1"/>
  <c r="L60" i="3" s="1"/>
  <c r="H61" i="3"/>
  <c r="W61" i="3" s="1"/>
  <c r="V60" i="3"/>
  <c r="U60" i="3"/>
  <c r="T60" i="3"/>
  <c r="S60" i="3"/>
  <c r="Q60" i="3"/>
  <c r="P60" i="3"/>
  <c r="N60" i="3"/>
  <c r="M60" i="3"/>
  <c r="K60" i="3"/>
  <c r="J60" i="3"/>
  <c r="H60" i="3"/>
  <c r="G60" i="3"/>
  <c r="W59" i="3"/>
  <c r="V59" i="3"/>
  <c r="U59" i="3"/>
  <c r="R59" i="3"/>
  <c r="O59" i="3"/>
  <c r="L59" i="3"/>
  <c r="I59" i="3"/>
  <c r="X59" i="3" s="1"/>
  <c r="W58" i="3"/>
  <c r="V58" i="3"/>
  <c r="U58" i="3"/>
  <c r="R58" i="3"/>
  <c r="O58" i="3"/>
  <c r="L58" i="3"/>
  <c r="I58" i="3"/>
  <c r="X58" i="3" s="1"/>
  <c r="W57" i="3"/>
  <c r="V57" i="3"/>
  <c r="U57" i="3"/>
  <c r="R57" i="3"/>
  <c r="O57" i="3"/>
  <c r="L57" i="3"/>
  <c r="I57" i="3"/>
  <c r="X57" i="3" s="1"/>
  <c r="W56" i="3"/>
  <c r="V56" i="3"/>
  <c r="U56" i="3"/>
  <c r="R56" i="3"/>
  <c r="O56" i="3"/>
  <c r="L56" i="3"/>
  <c r="I56" i="3"/>
  <c r="X56" i="3" s="1"/>
  <c r="G56" i="3"/>
  <c r="W55" i="3"/>
  <c r="U55" i="3"/>
  <c r="R55" i="3"/>
  <c r="O55" i="3"/>
  <c r="L55" i="3"/>
  <c r="G55" i="3"/>
  <c r="V55" i="3" s="1"/>
  <c r="V53" i="3" s="1"/>
  <c r="W54" i="3"/>
  <c r="V54" i="3"/>
  <c r="U54" i="3"/>
  <c r="R54" i="3"/>
  <c r="R53" i="3" s="1"/>
  <c r="O54" i="3"/>
  <c r="L54" i="3"/>
  <c r="I54" i="3"/>
  <c r="X54" i="3" s="1"/>
  <c r="W53" i="3"/>
  <c r="U53" i="3"/>
  <c r="T53" i="3"/>
  <c r="S53" i="3"/>
  <c r="Q53" i="3"/>
  <c r="P53" i="3"/>
  <c r="O53" i="3"/>
  <c r="N53" i="3"/>
  <c r="M53" i="3"/>
  <c r="L53" i="3"/>
  <c r="K53" i="3"/>
  <c r="J53" i="3"/>
  <c r="H53" i="3"/>
  <c r="G53" i="3"/>
  <c r="W52" i="3"/>
  <c r="V52" i="3"/>
  <c r="U52" i="3"/>
  <c r="R52" i="3"/>
  <c r="O52" i="3"/>
  <c r="L52" i="3"/>
  <c r="I52" i="3"/>
  <c r="X52" i="3" s="1"/>
  <c r="W51" i="3"/>
  <c r="V51" i="3"/>
  <c r="U51" i="3"/>
  <c r="R51" i="3"/>
  <c r="O51" i="3"/>
  <c r="L51" i="3"/>
  <c r="I51" i="3"/>
  <c r="X51" i="3" s="1"/>
  <c r="W50" i="3"/>
  <c r="V50" i="3"/>
  <c r="U50" i="3"/>
  <c r="R50" i="3"/>
  <c r="O50" i="3"/>
  <c r="L50" i="3"/>
  <c r="I50" i="3"/>
  <c r="X50" i="3" s="1"/>
  <c r="W49" i="3"/>
  <c r="V49" i="3"/>
  <c r="U49" i="3"/>
  <c r="R49" i="3"/>
  <c r="O49" i="3"/>
  <c r="L49" i="3"/>
  <c r="I49" i="3"/>
  <c r="X49" i="3" s="1"/>
  <c r="W48" i="3"/>
  <c r="U48" i="3"/>
  <c r="R48" i="3"/>
  <c r="M48" i="3"/>
  <c r="O48" i="3" s="1"/>
  <c r="J48" i="3"/>
  <c r="L48" i="3" s="1"/>
  <c r="L46" i="3" s="1"/>
  <c r="I48" i="3"/>
  <c r="V47" i="3"/>
  <c r="U47" i="3"/>
  <c r="R47" i="3"/>
  <c r="Q47" i="3"/>
  <c r="N47" i="3"/>
  <c r="O47" i="3" s="1"/>
  <c r="O46" i="3" s="1"/>
  <c r="L47" i="3"/>
  <c r="K47" i="3"/>
  <c r="H47" i="3"/>
  <c r="W47" i="3" s="1"/>
  <c r="W46" i="3" s="1"/>
  <c r="U46" i="3"/>
  <c r="T46" i="3"/>
  <c r="S46" i="3"/>
  <c r="R46" i="3"/>
  <c r="Q46" i="3"/>
  <c r="P46" i="3"/>
  <c r="N46" i="3"/>
  <c r="M46" i="3"/>
  <c r="K46" i="3"/>
  <c r="J46" i="3"/>
  <c r="H46" i="3"/>
  <c r="G46" i="3"/>
  <c r="W45" i="3"/>
  <c r="V45" i="3"/>
  <c r="U45" i="3"/>
  <c r="R45" i="3"/>
  <c r="O45" i="3"/>
  <c r="L45" i="3"/>
  <c r="I45" i="3"/>
  <c r="X45" i="3" s="1"/>
  <c r="W44" i="3"/>
  <c r="U44" i="3"/>
  <c r="R44" i="3"/>
  <c r="O44" i="3"/>
  <c r="L44" i="3"/>
  <c r="G44" i="3"/>
  <c r="V44" i="3" s="1"/>
  <c r="W43" i="3"/>
  <c r="V43" i="3"/>
  <c r="U43" i="3"/>
  <c r="R43" i="3"/>
  <c r="O43" i="3"/>
  <c r="L43" i="3"/>
  <c r="I43" i="3"/>
  <c r="X43" i="3" s="1"/>
  <c r="W42" i="3"/>
  <c r="V42" i="3"/>
  <c r="U42" i="3"/>
  <c r="R42" i="3"/>
  <c r="O42" i="3"/>
  <c r="L42" i="3"/>
  <c r="I42" i="3"/>
  <c r="X42" i="3" s="1"/>
  <c r="W41" i="3"/>
  <c r="U41" i="3"/>
  <c r="R41" i="3"/>
  <c r="M41" i="3"/>
  <c r="O41" i="3" s="1"/>
  <c r="O39" i="3" s="1"/>
  <c r="O38" i="3" s="1"/>
  <c r="J41" i="3"/>
  <c r="V41" i="3" s="1"/>
  <c r="I41" i="3"/>
  <c r="W40" i="3"/>
  <c r="V40" i="3"/>
  <c r="U40" i="3"/>
  <c r="R40" i="3"/>
  <c r="O40" i="3"/>
  <c r="L40" i="3"/>
  <c r="I40" i="3"/>
  <c r="X40" i="3" s="1"/>
  <c r="W39" i="3"/>
  <c r="U39" i="3"/>
  <c r="T39" i="3"/>
  <c r="S39" i="3"/>
  <c r="R39" i="3"/>
  <c r="Q39" i="3"/>
  <c r="P39" i="3"/>
  <c r="N39" i="3"/>
  <c r="M39" i="3"/>
  <c r="K39" i="3"/>
  <c r="J39" i="3"/>
  <c r="H39" i="3"/>
  <c r="G39" i="3"/>
  <c r="U38" i="3"/>
  <c r="T38" i="3"/>
  <c r="S38" i="3"/>
  <c r="Q38" i="3"/>
  <c r="P38" i="3"/>
  <c r="N38" i="3"/>
  <c r="M38" i="3"/>
  <c r="K38" i="3"/>
  <c r="J38" i="3"/>
  <c r="H38" i="3"/>
  <c r="G38" i="3"/>
  <c r="W37" i="3"/>
  <c r="V37" i="3"/>
  <c r="U37" i="3"/>
  <c r="R37" i="3"/>
  <c r="O37" i="3"/>
  <c r="L37" i="3"/>
  <c r="I37" i="3"/>
  <c r="X37" i="3" s="1"/>
  <c r="U36" i="3"/>
  <c r="Q36" i="3"/>
  <c r="P36" i="3"/>
  <c r="R36" i="3" s="1"/>
  <c r="N36" i="3"/>
  <c r="O36" i="3" s="1"/>
  <c r="K36" i="3"/>
  <c r="J36" i="3"/>
  <c r="V36" i="3" s="1"/>
  <c r="H36" i="3"/>
  <c r="I36" i="3" s="1"/>
  <c r="U35" i="3"/>
  <c r="Q35" i="3"/>
  <c r="P35" i="3"/>
  <c r="R35" i="3" s="1"/>
  <c r="N35" i="3"/>
  <c r="O35" i="3" s="1"/>
  <c r="K35" i="3"/>
  <c r="J35" i="3"/>
  <c r="L35" i="3" s="1"/>
  <c r="H35" i="3"/>
  <c r="I35" i="3" s="1"/>
  <c r="X35" i="3" s="1"/>
  <c r="U34" i="3"/>
  <c r="Q34" i="3"/>
  <c r="P34" i="3"/>
  <c r="R34" i="3" s="1"/>
  <c r="N34" i="3"/>
  <c r="O34" i="3" s="1"/>
  <c r="L34" i="3"/>
  <c r="K34" i="3"/>
  <c r="J34" i="3"/>
  <c r="V34" i="3" s="1"/>
  <c r="H34" i="3"/>
  <c r="I34" i="3" s="1"/>
  <c r="X34" i="3" s="1"/>
  <c r="U33" i="3"/>
  <c r="Q33" i="3"/>
  <c r="P33" i="3"/>
  <c r="R33" i="3" s="1"/>
  <c r="N33" i="3"/>
  <c r="M33" i="3"/>
  <c r="O33" i="3" s="1"/>
  <c r="O31" i="3" s="1"/>
  <c r="O30" i="3" s="1"/>
  <c r="K33" i="3"/>
  <c r="J33" i="3"/>
  <c r="L33" i="3" s="1"/>
  <c r="H33" i="3"/>
  <c r="W33" i="3" s="1"/>
  <c r="U32" i="3"/>
  <c r="Q32" i="3"/>
  <c r="P32" i="3"/>
  <c r="R32" i="3" s="1"/>
  <c r="R31" i="3" s="1"/>
  <c r="R30" i="3" s="1"/>
  <c r="O32" i="3"/>
  <c r="N32" i="3"/>
  <c r="L32" i="3"/>
  <c r="K32" i="3"/>
  <c r="J32" i="3"/>
  <c r="V32" i="3" s="1"/>
  <c r="H32" i="3"/>
  <c r="H31" i="3" s="1"/>
  <c r="H30" i="3" s="1"/>
  <c r="U31" i="3"/>
  <c r="U30" i="3" s="1"/>
  <c r="T31" i="3"/>
  <c r="T30" i="3" s="1"/>
  <c r="S31" i="3"/>
  <c r="Q31" i="3"/>
  <c r="Q30" i="3" s="1"/>
  <c r="N31" i="3"/>
  <c r="M31" i="3"/>
  <c r="M30" i="3" s="1"/>
  <c r="K31" i="3"/>
  <c r="G31" i="3"/>
  <c r="S30" i="3"/>
  <c r="N30" i="3"/>
  <c r="K30" i="3"/>
  <c r="G30" i="3"/>
  <c r="W29" i="3"/>
  <c r="V29" i="3"/>
  <c r="U29" i="3"/>
  <c r="R29" i="3"/>
  <c r="O29" i="3"/>
  <c r="L29" i="3"/>
  <c r="I29" i="3"/>
  <c r="X29" i="3" s="1"/>
  <c r="W28" i="3"/>
  <c r="V28" i="3"/>
  <c r="U28" i="3"/>
  <c r="R28" i="3"/>
  <c r="O28" i="3"/>
  <c r="L28" i="3"/>
  <c r="I28" i="3"/>
  <c r="X28" i="3" s="1"/>
  <c r="W27" i="3"/>
  <c r="V27" i="3"/>
  <c r="U27" i="3"/>
  <c r="R27" i="3"/>
  <c r="O27" i="3"/>
  <c r="L27" i="3"/>
  <c r="I27" i="3"/>
  <c r="X27" i="3" s="1"/>
  <c r="W26" i="3"/>
  <c r="V26" i="3"/>
  <c r="U26" i="3"/>
  <c r="U23" i="3" s="1"/>
  <c r="U22" i="3" s="1"/>
  <c r="R26" i="3"/>
  <c r="O26" i="3"/>
  <c r="L26" i="3"/>
  <c r="I26" i="3"/>
  <c r="X26" i="3" s="1"/>
  <c r="H26" i="3"/>
  <c r="U25" i="3"/>
  <c r="R25" i="3"/>
  <c r="M25" i="3"/>
  <c r="M23" i="3" s="1"/>
  <c r="M22" i="3" s="1"/>
  <c r="J25" i="3"/>
  <c r="L25" i="3" s="1"/>
  <c r="H25" i="3"/>
  <c r="H23" i="3" s="1"/>
  <c r="H22" i="3" s="1"/>
  <c r="G25" i="3"/>
  <c r="I25" i="3" s="1"/>
  <c r="W24" i="3"/>
  <c r="V24" i="3"/>
  <c r="U24" i="3"/>
  <c r="R24" i="3"/>
  <c r="O24" i="3"/>
  <c r="L24" i="3"/>
  <c r="X24" i="3" s="1"/>
  <c r="I24" i="3"/>
  <c r="T23" i="3"/>
  <c r="S23" i="3"/>
  <c r="R23" i="3"/>
  <c r="R22" i="3" s="1"/>
  <c r="Q23" i="3"/>
  <c r="Q22" i="3" s="1"/>
  <c r="P23" i="3"/>
  <c r="N23" i="3"/>
  <c r="N22" i="3" s="1"/>
  <c r="K23" i="3"/>
  <c r="J23" i="3"/>
  <c r="J22" i="3" s="1"/>
  <c r="T22" i="3"/>
  <c r="S22" i="3"/>
  <c r="P22" i="3"/>
  <c r="K22" i="3"/>
  <c r="W21" i="3"/>
  <c r="V21" i="3"/>
  <c r="U21" i="3"/>
  <c r="R21" i="3"/>
  <c r="O21" i="3"/>
  <c r="L21" i="3"/>
  <c r="X21" i="3" s="1"/>
  <c r="I21" i="3"/>
  <c r="W20" i="3"/>
  <c r="V20" i="3"/>
  <c r="U20" i="3"/>
  <c r="R20" i="3"/>
  <c r="O20" i="3"/>
  <c r="L20" i="3"/>
  <c r="X20" i="3" s="1"/>
  <c r="I20" i="3"/>
  <c r="W19" i="3"/>
  <c r="V19" i="3"/>
  <c r="U19" i="3"/>
  <c r="R19" i="3"/>
  <c r="O19" i="3"/>
  <c r="L19" i="3"/>
  <c r="X19" i="3" s="1"/>
  <c r="I19" i="3"/>
  <c r="U18" i="3"/>
  <c r="Q18" i="3"/>
  <c r="P18" i="3"/>
  <c r="R18" i="3" s="1"/>
  <c r="O18" i="3"/>
  <c r="L18" i="3"/>
  <c r="H18" i="3"/>
  <c r="H15" i="3" s="1"/>
  <c r="H14" i="3" s="1"/>
  <c r="G18" i="3"/>
  <c r="I18" i="3" s="1"/>
  <c r="X18" i="3" s="1"/>
  <c r="U17" i="3"/>
  <c r="Q17" i="3"/>
  <c r="P17" i="3"/>
  <c r="R17" i="3" s="1"/>
  <c r="R15" i="3" s="1"/>
  <c r="R14" i="3" s="1"/>
  <c r="M17" i="3"/>
  <c r="O17" i="3" s="1"/>
  <c r="J17" i="3"/>
  <c r="L17" i="3" s="1"/>
  <c r="H17" i="3"/>
  <c r="I17" i="3" s="1"/>
  <c r="G17" i="3"/>
  <c r="U16" i="3"/>
  <c r="R16" i="3"/>
  <c r="Q16" i="3"/>
  <c r="P16" i="3"/>
  <c r="V16" i="3" s="1"/>
  <c r="N16" i="3"/>
  <c r="O16" i="3" s="1"/>
  <c r="O15" i="3" s="1"/>
  <c r="O14" i="3" s="1"/>
  <c r="K16" i="3"/>
  <c r="L16" i="3" s="1"/>
  <c r="L15" i="3" s="1"/>
  <c r="L14" i="3" s="1"/>
  <c r="J16" i="3"/>
  <c r="I16" i="3"/>
  <c r="I15" i="3" s="1"/>
  <c r="I14" i="3" s="1"/>
  <c r="H16" i="3"/>
  <c r="W16" i="3" s="1"/>
  <c r="U15" i="3"/>
  <c r="U14" i="3" s="1"/>
  <c r="T15" i="3"/>
  <c r="S15" i="3"/>
  <c r="Q15" i="3"/>
  <c r="Q14" i="3" s="1"/>
  <c r="N15" i="3"/>
  <c r="N14" i="3" s="1"/>
  <c r="J15" i="3"/>
  <c r="J14" i="3" s="1"/>
  <c r="T14" i="3"/>
  <c r="S14" i="3"/>
  <c r="W13" i="3"/>
  <c r="V13" i="3"/>
  <c r="U13" i="3"/>
  <c r="R13" i="3"/>
  <c r="O13" i="3"/>
  <c r="L13" i="3"/>
  <c r="X13" i="3" s="1"/>
  <c r="I13" i="3"/>
  <c r="W12" i="3"/>
  <c r="V12" i="3"/>
  <c r="U12" i="3"/>
  <c r="R12" i="3"/>
  <c r="O12" i="3"/>
  <c r="L12" i="3"/>
  <c r="X12" i="3" s="1"/>
  <c r="I12" i="3"/>
  <c r="W11" i="3"/>
  <c r="V11" i="3"/>
  <c r="U11" i="3"/>
  <c r="R11" i="3"/>
  <c r="O11" i="3"/>
  <c r="L11" i="3"/>
  <c r="X11" i="3" s="1"/>
  <c r="I11" i="3"/>
  <c r="U10" i="3"/>
  <c r="Q10" i="3"/>
  <c r="P10" i="3"/>
  <c r="R10" i="3" s="1"/>
  <c r="R7" i="3" s="1"/>
  <c r="R6" i="3" s="1"/>
  <c r="O10" i="3"/>
  <c r="K10" i="3"/>
  <c r="J10" i="3"/>
  <c r="L10" i="3" s="1"/>
  <c r="H10" i="3"/>
  <c r="I10" i="3" s="1"/>
  <c r="G10" i="3"/>
  <c r="W9" i="3"/>
  <c r="U9" i="3"/>
  <c r="R9" i="3"/>
  <c r="M9" i="3"/>
  <c r="O9" i="3" s="1"/>
  <c r="O7" i="3" s="1"/>
  <c r="O6" i="3" s="1"/>
  <c r="J9" i="3"/>
  <c r="V9" i="3" s="1"/>
  <c r="I9" i="3"/>
  <c r="W8" i="3"/>
  <c r="V8" i="3"/>
  <c r="U8" i="3"/>
  <c r="R8" i="3"/>
  <c r="O8" i="3"/>
  <c r="L8" i="3"/>
  <c r="I8" i="3"/>
  <c r="U7" i="3"/>
  <c r="U6" i="3" s="1"/>
  <c r="T7" i="3"/>
  <c r="S7" i="3"/>
  <c r="Q7" i="3"/>
  <c r="Q6" i="3" s="1"/>
  <c r="N7" i="3"/>
  <c r="N6" i="3" s="1"/>
  <c r="K7" i="3"/>
  <c r="J7" i="3"/>
  <c r="J6" i="3" s="1"/>
  <c r="H7" i="3"/>
  <c r="G7" i="3"/>
  <c r="T6" i="3"/>
  <c r="S6" i="3"/>
  <c r="K6" i="3"/>
  <c r="H6" i="3"/>
  <c r="G6" i="3"/>
  <c r="M14" i="1"/>
  <c r="Q14" i="1" s="1"/>
  <c r="Q13" i="1" s="1"/>
  <c r="Q12" i="1" s="1"/>
  <c r="Q11" i="1" s="1"/>
  <c r="Q10" i="1" s="1"/>
  <c r="Q9" i="1" s="1"/>
  <c r="Q8" i="1" s="1"/>
  <c r="P14" i="1"/>
  <c r="L12" i="1"/>
  <c r="L11" i="1" s="1"/>
  <c r="L10" i="1" s="1"/>
  <c r="L9" i="1" s="1"/>
  <c r="L8" i="1" s="1"/>
  <c r="O12" i="1"/>
  <c r="O11" i="1" s="1"/>
  <c r="O10" i="1" s="1"/>
  <c r="O9" i="1" s="1"/>
  <c r="O8" i="1" s="1"/>
  <c r="AQ12" i="1"/>
  <c r="AQ11" i="1" s="1"/>
  <c r="AQ10" i="1" s="1"/>
  <c r="AQ9" i="1" s="1"/>
  <c r="AQ8" i="1" s="1"/>
  <c r="AR12" i="1"/>
  <c r="AR11" i="1" s="1"/>
  <c r="AR10" i="1" s="1"/>
  <c r="AR9" i="1" s="1"/>
  <c r="AR8" i="1" s="1"/>
  <c r="L13" i="1"/>
  <c r="M13" i="1"/>
  <c r="M12" i="1" s="1"/>
  <c r="M11" i="1" s="1"/>
  <c r="M10" i="1" s="1"/>
  <c r="M9" i="1" s="1"/>
  <c r="M8" i="1" s="1"/>
  <c r="N13" i="1"/>
  <c r="N12" i="1" s="1"/>
  <c r="N11" i="1" s="1"/>
  <c r="N10" i="1" s="1"/>
  <c r="N9" i="1" s="1"/>
  <c r="N8" i="1" s="1"/>
  <c r="O13" i="1"/>
  <c r="P13" i="1"/>
  <c r="P12" i="1" s="1"/>
  <c r="P11" i="1" s="1"/>
  <c r="P10" i="1" s="1"/>
  <c r="P9" i="1" s="1"/>
  <c r="P8" i="1" s="1"/>
  <c r="R13" i="1"/>
  <c r="S13" i="1"/>
  <c r="U13" i="1"/>
  <c r="V13" i="1"/>
  <c r="V12" i="1" s="1"/>
  <c r="V11" i="1" s="1"/>
  <c r="V10" i="1" s="1"/>
  <c r="V9" i="1" s="1"/>
  <c r="V8" i="1" s="1"/>
  <c r="Y13" i="1"/>
  <c r="Y12" i="1" s="1"/>
  <c r="Y11" i="1" s="1"/>
  <c r="Y10" i="1" s="1"/>
  <c r="Y9" i="1" s="1"/>
  <c r="Y8" i="1" s="1"/>
  <c r="Z13" i="1"/>
  <c r="Z12" i="1" s="1"/>
  <c r="Z11" i="1" s="1"/>
  <c r="Z10" i="1" s="1"/>
  <c r="Z9" i="1" s="1"/>
  <c r="Z8" i="1" s="1"/>
  <c r="AA13" i="1"/>
  <c r="AA12" i="1" s="1"/>
  <c r="AA11" i="1" s="1"/>
  <c r="AA10" i="1" s="1"/>
  <c r="AA9" i="1" s="1"/>
  <c r="AA8" i="1" s="1"/>
  <c r="AB13" i="1"/>
  <c r="AB12" i="1" s="1"/>
  <c r="AB11" i="1" s="1"/>
  <c r="AB10" i="1" s="1"/>
  <c r="AB9" i="1" s="1"/>
  <c r="AB8" i="1" s="1"/>
  <c r="AC13" i="1"/>
  <c r="AC12" i="1" s="1"/>
  <c r="AC11" i="1" s="1"/>
  <c r="AC10" i="1" s="1"/>
  <c r="AC9" i="1" s="1"/>
  <c r="AC8" i="1" s="1"/>
  <c r="AD13" i="1"/>
  <c r="AD12" i="1" s="1"/>
  <c r="AD11" i="1" s="1"/>
  <c r="AD10" i="1" s="1"/>
  <c r="AD9" i="1" s="1"/>
  <c r="AD8" i="1" s="1"/>
  <c r="AE13" i="1"/>
  <c r="AE12" i="1" s="1"/>
  <c r="AE11" i="1" s="1"/>
  <c r="AE10" i="1" s="1"/>
  <c r="AE9" i="1" s="1"/>
  <c r="AE8" i="1" s="1"/>
  <c r="AF13" i="1"/>
  <c r="AF12" i="1" s="1"/>
  <c r="AF11" i="1" s="1"/>
  <c r="AF10" i="1" s="1"/>
  <c r="AF9" i="1" s="1"/>
  <c r="AF8" i="1" s="1"/>
  <c r="AG13" i="1"/>
  <c r="AG12" i="1" s="1"/>
  <c r="AG11" i="1" s="1"/>
  <c r="AG10" i="1" s="1"/>
  <c r="AG9" i="1" s="1"/>
  <c r="AG8" i="1" s="1"/>
  <c r="AH13" i="1"/>
  <c r="AH12" i="1" s="1"/>
  <c r="AH11" i="1" s="1"/>
  <c r="AH10" i="1" s="1"/>
  <c r="AH9" i="1" s="1"/>
  <c r="AH8" i="1" s="1"/>
  <c r="AI13" i="1"/>
  <c r="AI12" i="1" s="1"/>
  <c r="AI11" i="1" s="1"/>
  <c r="AI10" i="1" s="1"/>
  <c r="AI9" i="1" s="1"/>
  <c r="AI8" i="1" s="1"/>
  <c r="AJ13" i="1"/>
  <c r="AM13" i="1"/>
  <c r="AN13" i="1"/>
  <c r="AO13" i="1"/>
  <c r="AP13" i="1"/>
  <c r="AP12" i="1" s="1"/>
  <c r="AP11" i="1" s="1"/>
  <c r="AP10" i="1" s="1"/>
  <c r="AP9" i="1" s="1"/>
  <c r="AP8" i="1" s="1"/>
  <c r="AQ13" i="1"/>
  <c r="AR13" i="1"/>
  <c r="AS13" i="1"/>
  <c r="AS12" i="1" s="1"/>
  <c r="AS11" i="1" s="1"/>
  <c r="AS10" i="1" s="1"/>
  <c r="AS9" i="1" s="1"/>
  <c r="AS8" i="1" s="1"/>
  <c r="K12" i="1"/>
  <c r="K11" i="1" s="1"/>
  <c r="K10" i="1" s="1"/>
  <c r="K9" i="1" s="1"/>
  <c r="K8" i="1" s="1"/>
  <c r="K13" i="1"/>
  <c r="AJ15" i="1"/>
  <c r="AK15" i="1"/>
  <c r="AL15" i="1"/>
  <c r="AM15" i="1"/>
  <c r="AN15" i="1"/>
  <c r="AO15" i="1"/>
  <c r="AP15" i="1"/>
  <c r="AQ15" i="1"/>
  <c r="AR15" i="1"/>
  <c r="AS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K16" i="1"/>
  <c r="AL16" i="1" s="1"/>
  <c r="AK14" i="1"/>
  <c r="AK13" i="1" s="1"/>
  <c r="AK12" i="1" s="1"/>
  <c r="AK11" i="1" s="1"/>
  <c r="AK10" i="1" s="1"/>
  <c r="AK9" i="1" s="1"/>
  <c r="AK8" i="1" s="1"/>
  <c r="AH14" i="1"/>
  <c r="W14" i="1"/>
  <c r="W13" i="1" s="1"/>
  <c r="W12" i="1" s="1"/>
  <c r="W11" i="1" s="1"/>
  <c r="W10" i="1" s="1"/>
  <c r="W9" i="1" s="1"/>
  <c r="W8" i="1" s="1"/>
  <c r="T14" i="1"/>
  <c r="T13" i="1" s="1"/>
  <c r="T12" i="1" s="1"/>
  <c r="T11" i="1" s="1"/>
  <c r="T10" i="1" s="1"/>
  <c r="T9" i="1" s="1"/>
  <c r="T8" i="1" s="1"/>
  <c r="X17" i="3" l="1"/>
  <c r="I23" i="3"/>
  <c r="I22" i="3" s="1"/>
  <c r="X25" i="3"/>
  <c r="X23" i="3" s="1"/>
  <c r="X22" i="3" s="1"/>
  <c r="I7" i="3"/>
  <c r="I6" i="3" s="1"/>
  <c r="X10" i="3"/>
  <c r="V17" i="3"/>
  <c r="V15" i="3" s="1"/>
  <c r="V14" i="3" s="1"/>
  <c r="V18" i="3"/>
  <c r="U128" i="3"/>
  <c r="L9" i="3"/>
  <c r="X9" i="3" s="1"/>
  <c r="W10" i="3"/>
  <c r="W7" i="3" s="1"/>
  <c r="W6" i="3" s="1"/>
  <c r="G15" i="3"/>
  <c r="G14" i="3" s="1"/>
  <c r="K15" i="3"/>
  <c r="K14" i="3" s="1"/>
  <c r="W17" i="3"/>
  <c r="W15" i="3" s="1"/>
  <c r="W14" i="3" s="1"/>
  <c r="W18" i="3"/>
  <c r="G23" i="3"/>
  <c r="G22" i="3" s="1"/>
  <c r="G128" i="3" s="1"/>
  <c r="O25" i="3"/>
  <c r="O23" i="3" s="1"/>
  <c r="O22" i="3" s="1"/>
  <c r="W25" i="3"/>
  <c r="W23" i="3" s="1"/>
  <c r="W22" i="3" s="1"/>
  <c r="J31" i="3"/>
  <c r="J30" i="3" s="1"/>
  <c r="J128" i="3" s="1"/>
  <c r="I32" i="3"/>
  <c r="V33" i="3"/>
  <c r="V31" i="3" s="1"/>
  <c r="V30" i="3" s="1"/>
  <c r="O68" i="3"/>
  <c r="O67" i="3" s="1"/>
  <c r="I68" i="3"/>
  <c r="I67" i="3" s="1"/>
  <c r="X73" i="3"/>
  <c r="O75" i="3"/>
  <c r="V90" i="3"/>
  <c r="X99" i="3"/>
  <c r="X98" i="3" s="1"/>
  <c r="K128" i="3"/>
  <c r="S128" i="3"/>
  <c r="X122" i="3"/>
  <c r="O121" i="3"/>
  <c r="O120" i="3" s="1"/>
  <c r="P7" i="3"/>
  <c r="P6" i="3" s="1"/>
  <c r="X8" i="3"/>
  <c r="X7" i="3" s="1"/>
  <c r="X6" i="3" s="1"/>
  <c r="P15" i="3"/>
  <c r="P14" i="3" s="1"/>
  <c r="L23" i="3"/>
  <c r="L22" i="3" s="1"/>
  <c r="R38" i="3"/>
  <c r="R68" i="3"/>
  <c r="R67" i="3" s="1"/>
  <c r="T128" i="3"/>
  <c r="R121" i="3"/>
  <c r="R120" i="3" s="1"/>
  <c r="V10" i="3"/>
  <c r="V7" i="3" s="1"/>
  <c r="V6" i="3" s="1"/>
  <c r="X16" i="3"/>
  <c r="X15" i="3" s="1"/>
  <c r="X14" i="3" s="1"/>
  <c r="V25" i="3"/>
  <c r="V23" i="3" s="1"/>
  <c r="V22" i="3" s="1"/>
  <c r="W32" i="3"/>
  <c r="M7" i="3"/>
  <c r="M6" i="3" s="1"/>
  <c r="M15" i="3"/>
  <c r="M14" i="3" s="1"/>
  <c r="M128" i="3" s="1"/>
  <c r="P31" i="3"/>
  <c r="P30" i="3" s="1"/>
  <c r="P128" i="3" s="1"/>
  <c r="I33" i="3"/>
  <c r="X33" i="3" s="1"/>
  <c r="V39" i="3"/>
  <c r="X48" i="3"/>
  <c r="X65" i="3"/>
  <c r="X69" i="3"/>
  <c r="X86" i="3"/>
  <c r="X110" i="3"/>
  <c r="X105" i="3" s="1"/>
  <c r="I105" i="3"/>
  <c r="I97" i="3" s="1"/>
  <c r="V113" i="3"/>
  <c r="V112" i="3" s="1"/>
  <c r="H128" i="3"/>
  <c r="N128" i="3"/>
  <c r="Q128" i="3"/>
  <c r="X126" i="3"/>
  <c r="W34" i="3"/>
  <c r="L36" i="3"/>
  <c r="L31" i="3" s="1"/>
  <c r="L30" i="3" s="1"/>
  <c r="W36" i="3"/>
  <c r="L41" i="3"/>
  <c r="L39" i="3" s="1"/>
  <c r="L38" i="3" s="1"/>
  <c r="I47" i="3"/>
  <c r="I55" i="3"/>
  <c r="I61" i="3"/>
  <c r="I62" i="3"/>
  <c r="X62" i="3" s="1"/>
  <c r="W70" i="3"/>
  <c r="W68" i="3" s="1"/>
  <c r="W67" i="3" s="1"/>
  <c r="I79" i="3"/>
  <c r="V86" i="3"/>
  <c r="V83" i="3" s="1"/>
  <c r="V75" i="3" s="1"/>
  <c r="I88" i="3"/>
  <c r="X88" i="3" s="1"/>
  <c r="L92" i="3"/>
  <c r="L90" i="3" s="1"/>
  <c r="V110" i="3"/>
  <c r="V105" i="3" s="1"/>
  <c r="V97" i="3" s="1"/>
  <c r="W122" i="3"/>
  <c r="W123" i="3"/>
  <c r="W126" i="3"/>
  <c r="V35" i="3"/>
  <c r="I44" i="3"/>
  <c r="W65" i="3"/>
  <c r="W60" i="3" s="1"/>
  <c r="W38" i="3" s="1"/>
  <c r="L70" i="3"/>
  <c r="L68" i="3" s="1"/>
  <c r="L67" i="3" s="1"/>
  <c r="I81" i="3"/>
  <c r="X81" i="3" s="1"/>
  <c r="L85" i="3"/>
  <c r="L83" i="3" s="1"/>
  <c r="W86" i="3"/>
  <c r="W83" i="3" s="1"/>
  <c r="W75" i="3" s="1"/>
  <c r="I115" i="3"/>
  <c r="I116" i="3"/>
  <c r="X116" i="3" s="1"/>
  <c r="I121" i="3"/>
  <c r="I120" i="3" s="1"/>
  <c r="L123" i="3"/>
  <c r="L121" i="3" s="1"/>
  <c r="L120" i="3" s="1"/>
  <c r="W35" i="3"/>
  <c r="V48" i="3"/>
  <c r="V46" i="3" s="1"/>
  <c r="W71" i="3"/>
  <c r="L78" i="3"/>
  <c r="L76" i="3" s="1"/>
  <c r="L75" i="3" s="1"/>
  <c r="I95" i="3"/>
  <c r="L118" i="3"/>
  <c r="L113" i="3" s="1"/>
  <c r="L112" i="3" s="1"/>
  <c r="W124" i="3"/>
  <c r="R12" i="1"/>
  <c r="R11" i="1" s="1"/>
  <c r="R10" i="1" s="1"/>
  <c r="R9" i="1" s="1"/>
  <c r="R8" i="1" s="1"/>
  <c r="AO12" i="1"/>
  <c r="AO11" i="1" s="1"/>
  <c r="AO10" i="1" s="1"/>
  <c r="AO9" i="1" s="1"/>
  <c r="AO8" i="1" s="1"/>
  <c r="U12" i="1"/>
  <c r="U11" i="1" s="1"/>
  <c r="U10" i="1" s="1"/>
  <c r="U9" i="1" s="1"/>
  <c r="U8" i="1" s="1"/>
  <c r="AL14" i="1"/>
  <c r="AL13" i="1" s="1"/>
  <c r="AL12" i="1" s="1"/>
  <c r="AL11" i="1" s="1"/>
  <c r="AL10" i="1" s="1"/>
  <c r="AL9" i="1" s="1"/>
  <c r="AL8" i="1" s="1"/>
  <c r="X14" i="1"/>
  <c r="X13" i="1" s="1"/>
  <c r="X12" i="1" s="1"/>
  <c r="X11" i="1" s="1"/>
  <c r="X10" i="1" s="1"/>
  <c r="X9" i="1" s="1"/>
  <c r="X8" i="1" s="1"/>
  <c r="AN12" i="1"/>
  <c r="AN11" i="1" s="1"/>
  <c r="AN10" i="1" s="1"/>
  <c r="AN9" i="1" s="1"/>
  <c r="AN8" i="1" s="1"/>
  <c r="AJ12" i="1"/>
  <c r="AJ11" i="1" s="1"/>
  <c r="AJ10" i="1" s="1"/>
  <c r="AJ9" i="1" s="1"/>
  <c r="AJ8" i="1" s="1"/>
  <c r="AM12" i="1"/>
  <c r="AM11" i="1" s="1"/>
  <c r="AM10" i="1" s="1"/>
  <c r="AM9" i="1" s="1"/>
  <c r="AM8" i="1" s="1"/>
  <c r="S12" i="1"/>
  <c r="S11" i="1" s="1"/>
  <c r="S10" i="1" s="1"/>
  <c r="S9" i="1" s="1"/>
  <c r="S8" i="1" s="1"/>
  <c r="H47" i="2"/>
  <c r="H126" i="2"/>
  <c r="H124" i="2"/>
  <c r="H123" i="2"/>
  <c r="H122" i="2"/>
  <c r="H116" i="2"/>
  <c r="H118" i="2"/>
  <c r="G118" i="2"/>
  <c r="H115" i="2"/>
  <c r="G115" i="2"/>
  <c r="G110" i="2"/>
  <c r="H99" i="2"/>
  <c r="G95" i="2"/>
  <c r="G93" i="2"/>
  <c r="G88" i="2"/>
  <c r="G86" i="2"/>
  <c r="G81" i="2"/>
  <c r="H79" i="2"/>
  <c r="G79" i="2"/>
  <c r="G73" i="2"/>
  <c r="H73" i="2"/>
  <c r="H71" i="2"/>
  <c r="H70" i="2"/>
  <c r="H69" i="2"/>
  <c r="H65" i="2"/>
  <c r="H62" i="2"/>
  <c r="H61" i="2"/>
  <c r="G56" i="2"/>
  <c r="G55" i="2"/>
  <c r="G44" i="2"/>
  <c r="H36" i="2"/>
  <c r="H35" i="2"/>
  <c r="H34" i="2"/>
  <c r="H33" i="2"/>
  <c r="H32" i="2"/>
  <c r="H26" i="2"/>
  <c r="H25" i="2"/>
  <c r="G25" i="2"/>
  <c r="H18" i="2"/>
  <c r="G18" i="2"/>
  <c r="H17" i="2"/>
  <c r="G17" i="2"/>
  <c r="H16" i="2"/>
  <c r="H10" i="2"/>
  <c r="G10" i="2"/>
  <c r="V128" i="3" l="1"/>
  <c r="I83" i="3"/>
  <c r="X70" i="3"/>
  <c r="X68" i="3" s="1"/>
  <c r="X67" i="3" s="1"/>
  <c r="X36" i="3"/>
  <c r="X118" i="3"/>
  <c r="I39" i="3"/>
  <c r="X44" i="3"/>
  <c r="W121" i="3"/>
  <c r="W120" i="3" s="1"/>
  <c r="I60" i="3"/>
  <c r="X61" i="3"/>
  <c r="X60" i="3" s="1"/>
  <c r="X78" i="3"/>
  <c r="X76" i="3" s="1"/>
  <c r="W31" i="3"/>
  <c r="W30" i="3" s="1"/>
  <c r="R128" i="3"/>
  <c r="X41" i="3"/>
  <c r="X39" i="3" s="1"/>
  <c r="X97" i="3"/>
  <c r="X92" i="3"/>
  <c r="X79" i="3"/>
  <c r="I76" i="3"/>
  <c r="X55" i="3"/>
  <c r="X53" i="3" s="1"/>
  <c r="I53" i="3"/>
  <c r="X123" i="3"/>
  <c r="X121" i="3" s="1"/>
  <c r="X120" i="3" s="1"/>
  <c r="X32" i="3"/>
  <c r="X31" i="3" s="1"/>
  <c r="X30" i="3" s="1"/>
  <c r="I31" i="3"/>
  <c r="I30" i="3" s="1"/>
  <c r="X85" i="3"/>
  <c r="X83" i="3" s="1"/>
  <c r="I90" i="3"/>
  <c r="X95" i="3"/>
  <c r="X115" i="3"/>
  <c r="X113" i="3" s="1"/>
  <c r="X112" i="3" s="1"/>
  <c r="I113" i="3"/>
  <c r="I112" i="3" s="1"/>
  <c r="I46" i="3"/>
  <c r="X47" i="3"/>
  <c r="X46" i="3" s="1"/>
  <c r="V38" i="3"/>
  <c r="O128" i="3"/>
  <c r="L7" i="3"/>
  <c r="L6" i="3" s="1"/>
  <c r="L128" i="3" s="1"/>
  <c r="W66" i="2"/>
  <c r="V66" i="2"/>
  <c r="U66" i="2"/>
  <c r="R66" i="2"/>
  <c r="O66" i="2"/>
  <c r="L66" i="2"/>
  <c r="I66" i="2"/>
  <c r="W65" i="2"/>
  <c r="V65" i="2"/>
  <c r="U65" i="2"/>
  <c r="R65" i="2"/>
  <c r="O65" i="2"/>
  <c r="L65" i="2"/>
  <c r="I65" i="2"/>
  <c r="W64" i="2"/>
  <c r="V64" i="2"/>
  <c r="U64" i="2"/>
  <c r="R64" i="2"/>
  <c r="O64" i="2"/>
  <c r="L64" i="2"/>
  <c r="I64" i="2"/>
  <c r="W63" i="2"/>
  <c r="U63" i="2"/>
  <c r="R63" i="2"/>
  <c r="O63" i="2"/>
  <c r="L63" i="2"/>
  <c r="V63" i="2"/>
  <c r="W62" i="2"/>
  <c r="U62" i="2"/>
  <c r="R62" i="2"/>
  <c r="O62" i="2"/>
  <c r="L62" i="2"/>
  <c r="I62" i="2"/>
  <c r="W61" i="2"/>
  <c r="V61" i="2"/>
  <c r="U61" i="2"/>
  <c r="R61" i="2"/>
  <c r="O61" i="2"/>
  <c r="L61" i="2"/>
  <c r="I61" i="2"/>
  <c r="T60" i="2"/>
  <c r="S60" i="2"/>
  <c r="Q60" i="2"/>
  <c r="P60" i="2"/>
  <c r="N60" i="2"/>
  <c r="K60" i="2"/>
  <c r="H60" i="2"/>
  <c r="W59" i="2"/>
  <c r="V59" i="2"/>
  <c r="U59" i="2"/>
  <c r="R59" i="2"/>
  <c r="O59" i="2"/>
  <c r="L59" i="2"/>
  <c r="I59" i="2"/>
  <c r="W58" i="2"/>
  <c r="V58" i="2"/>
  <c r="U58" i="2"/>
  <c r="R58" i="2"/>
  <c r="O58" i="2"/>
  <c r="L58" i="2"/>
  <c r="I58" i="2"/>
  <c r="W57" i="2"/>
  <c r="V57" i="2"/>
  <c r="U57" i="2"/>
  <c r="R57" i="2"/>
  <c r="O57" i="2"/>
  <c r="L57" i="2"/>
  <c r="I57" i="2"/>
  <c r="W56" i="2"/>
  <c r="U56" i="2"/>
  <c r="R56" i="2"/>
  <c r="O56" i="2"/>
  <c r="L56" i="2"/>
  <c r="I56" i="2"/>
  <c r="W55" i="2"/>
  <c r="U55" i="2"/>
  <c r="R55" i="2"/>
  <c r="M53" i="2"/>
  <c r="L55" i="2"/>
  <c r="I55" i="2"/>
  <c r="I53" i="2" s="1"/>
  <c r="W54" i="2"/>
  <c r="V54" i="2"/>
  <c r="U54" i="2"/>
  <c r="R54" i="2"/>
  <c r="O54" i="2"/>
  <c r="L54" i="2"/>
  <c r="I54" i="2"/>
  <c r="T53" i="2"/>
  <c r="S53" i="2"/>
  <c r="Q53" i="2"/>
  <c r="P53" i="2"/>
  <c r="N53" i="2"/>
  <c r="K53" i="2"/>
  <c r="H53" i="2"/>
  <c r="AZ325" i="1"/>
  <c r="AY325" i="1"/>
  <c r="AX325" i="1"/>
  <c r="AW325" i="1"/>
  <c r="AV325" i="1"/>
  <c r="AU325" i="1"/>
  <c r="AT325" i="1"/>
  <c r="AZ324" i="1"/>
  <c r="AY324" i="1"/>
  <c r="AX324" i="1"/>
  <c r="AW324" i="1"/>
  <c r="AV324" i="1"/>
  <c r="AU324" i="1"/>
  <c r="AT324" i="1"/>
  <c r="AZ323" i="1"/>
  <c r="AY323" i="1"/>
  <c r="AX323" i="1"/>
  <c r="AW323" i="1"/>
  <c r="AV323" i="1"/>
  <c r="AU323" i="1"/>
  <c r="AT323" i="1"/>
  <c r="AZ322" i="1"/>
  <c r="AY322" i="1"/>
  <c r="AX322" i="1"/>
  <c r="AW322" i="1"/>
  <c r="AV322" i="1"/>
  <c r="AU322" i="1"/>
  <c r="AT322" i="1"/>
  <c r="AZ321" i="1"/>
  <c r="AY321" i="1"/>
  <c r="AX321" i="1"/>
  <c r="AW321" i="1"/>
  <c r="AV321" i="1"/>
  <c r="AU321" i="1"/>
  <c r="AT321" i="1"/>
  <c r="AZ320" i="1"/>
  <c r="AY320" i="1"/>
  <c r="AX320" i="1"/>
  <c r="AW320" i="1"/>
  <c r="AV320" i="1"/>
  <c r="AU320" i="1"/>
  <c r="AT320" i="1"/>
  <c r="AZ319" i="1"/>
  <c r="AY319" i="1"/>
  <c r="AX319" i="1"/>
  <c r="AW319" i="1"/>
  <c r="AV319" i="1"/>
  <c r="AU319" i="1"/>
  <c r="AT319" i="1"/>
  <c r="AZ318" i="1"/>
  <c r="AY318" i="1"/>
  <c r="AX318" i="1"/>
  <c r="AW318" i="1"/>
  <c r="AV318" i="1"/>
  <c r="AU318" i="1"/>
  <c r="AT318" i="1"/>
  <c r="AZ317" i="1"/>
  <c r="AY317" i="1"/>
  <c r="AX317" i="1"/>
  <c r="AW317" i="1"/>
  <c r="AV317" i="1"/>
  <c r="AU317" i="1"/>
  <c r="AT317" i="1"/>
  <c r="AZ316" i="1"/>
  <c r="AY316" i="1"/>
  <c r="AX316" i="1"/>
  <c r="AW316" i="1"/>
  <c r="AV316" i="1"/>
  <c r="AU316" i="1"/>
  <c r="AT316" i="1"/>
  <c r="AZ315" i="1"/>
  <c r="AY315" i="1"/>
  <c r="AX315" i="1"/>
  <c r="AW315" i="1"/>
  <c r="AV315" i="1"/>
  <c r="AU315" i="1"/>
  <c r="AT315" i="1"/>
  <c r="AZ314" i="1"/>
  <c r="AY314" i="1"/>
  <c r="AX314" i="1"/>
  <c r="AW314" i="1"/>
  <c r="AV314" i="1"/>
  <c r="AU314" i="1"/>
  <c r="AT314" i="1"/>
  <c r="AZ313" i="1"/>
  <c r="AY313" i="1"/>
  <c r="AX313" i="1"/>
  <c r="AW313" i="1"/>
  <c r="AV313" i="1"/>
  <c r="AU313" i="1"/>
  <c r="AT313" i="1"/>
  <c r="AZ312" i="1"/>
  <c r="AY312" i="1"/>
  <c r="AX312" i="1"/>
  <c r="AW312" i="1"/>
  <c r="AV312" i="1"/>
  <c r="AU312" i="1"/>
  <c r="AT312" i="1"/>
  <c r="AZ311" i="1"/>
  <c r="AY311" i="1"/>
  <c r="AX311" i="1"/>
  <c r="AW311" i="1"/>
  <c r="AV311" i="1"/>
  <c r="AU311" i="1"/>
  <c r="AT311" i="1"/>
  <c r="AZ310" i="1"/>
  <c r="AY310" i="1"/>
  <c r="AX310" i="1"/>
  <c r="AW310" i="1"/>
  <c r="AV310" i="1"/>
  <c r="AU310" i="1"/>
  <c r="AT310" i="1"/>
  <c r="AZ309" i="1"/>
  <c r="AY309" i="1"/>
  <c r="AX309" i="1"/>
  <c r="AW309" i="1"/>
  <c r="AV309" i="1"/>
  <c r="AU309" i="1"/>
  <c r="AT309" i="1"/>
  <c r="AZ308" i="1"/>
  <c r="AY308" i="1"/>
  <c r="AX308" i="1"/>
  <c r="AW308" i="1"/>
  <c r="AV308" i="1"/>
  <c r="AU308" i="1"/>
  <c r="AT308" i="1"/>
  <c r="AZ307" i="1"/>
  <c r="AY307" i="1"/>
  <c r="AX307" i="1"/>
  <c r="AW307" i="1"/>
  <c r="AV307" i="1"/>
  <c r="AU307" i="1"/>
  <c r="AT307" i="1"/>
  <c r="AZ306" i="1"/>
  <c r="AY306" i="1"/>
  <c r="AX306" i="1"/>
  <c r="AW306" i="1"/>
  <c r="AV306" i="1"/>
  <c r="AU306" i="1"/>
  <c r="AT306" i="1"/>
  <c r="AZ305" i="1"/>
  <c r="AY305" i="1"/>
  <c r="AX305" i="1"/>
  <c r="AW305" i="1"/>
  <c r="AV305" i="1"/>
  <c r="AU305" i="1"/>
  <c r="AT305" i="1"/>
  <c r="AZ304" i="1"/>
  <c r="AY304" i="1"/>
  <c r="AX304" i="1"/>
  <c r="AW304" i="1"/>
  <c r="AV304" i="1"/>
  <c r="AU304" i="1"/>
  <c r="AT304" i="1"/>
  <c r="AZ303" i="1"/>
  <c r="AY303" i="1"/>
  <c r="AX303" i="1"/>
  <c r="AW303" i="1"/>
  <c r="AV303" i="1"/>
  <c r="AU303" i="1"/>
  <c r="AT303" i="1"/>
  <c r="AZ302" i="1"/>
  <c r="AY302" i="1"/>
  <c r="AX302" i="1"/>
  <c r="AW302" i="1"/>
  <c r="AV302" i="1"/>
  <c r="AU302" i="1"/>
  <c r="AT302" i="1"/>
  <c r="AZ301" i="1"/>
  <c r="AY301" i="1"/>
  <c r="AX301" i="1"/>
  <c r="AW301" i="1"/>
  <c r="AV301" i="1"/>
  <c r="AU301" i="1"/>
  <c r="AT301" i="1"/>
  <c r="AZ300" i="1"/>
  <c r="AY300" i="1"/>
  <c r="AX300" i="1"/>
  <c r="AW300" i="1"/>
  <c r="AV300" i="1"/>
  <c r="AU300" i="1"/>
  <c r="AT300" i="1"/>
  <c r="AZ299" i="1"/>
  <c r="AY299" i="1"/>
  <c r="AX299" i="1"/>
  <c r="AW299" i="1"/>
  <c r="AV299" i="1"/>
  <c r="AU299" i="1"/>
  <c r="AT299" i="1"/>
  <c r="AZ298" i="1"/>
  <c r="AY298" i="1"/>
  <c r="AX298" i="1"/>
  <c r="AW298" i="1"/>
  <c r="AV298" i="1"/>
  <c r="AU298" i="1"/>
  <c r="AT298" i="1"/>
  <c r="AZ297" i="1"/>
  <c r="AY297" i="1"/>
  <c r="AX297" i="1"/>
  <c r="AW297" i="1"/>
  <c r="AV297" i="1"/>
  <c r="AU297" i="1"/>
  <c r="AT297" i="1"/>
  <c r="AZ296" i="1"/>
  <c r="AY296" i="1"/>
  <c r="AX296" i="1"/>
  <c r="AW296" i="1"/>
  <c r="AV296" i="1"/>
  <c r="AU296" i="1"/>
  <c r="AT296" i="1"/>
  <c r="AZ295" i="1"/>
  <c r="AY295" i="1"/>
  <c r="AX295" i="1"/>
  <c r="AW295" i="1"/>
  <c r="AV295" i="1"/>
  <c r="AU295" i="1"/>
  <c r="AT295" i="1"/>
  <c r="AZ294" i="1"/>
  <c r="AY294" i="1"/>
  <c r="AX294" i="1"/>
  <c r="AW294" i="1"/>
  <c r="AV294" i="1"/>
  <c r="AU294" i="1"/>
  <c r="AT294" i="1"/>
  <c r="AZ293" i="1"/>
  <c r="AY293" i="1"/>
  <c r="AX293" i="1"/>
  <c r="AW293" i="1"/>
  <c r="AV293" i="1"/>
  <c r="AU293" i="1"/>
  <c r="AT293" i="1"/>
  <c r="AZ292" i="1"/>
  <c r="AY292" i="1"/>
  <c r="AX292" i="1"/>
  <c r="AW292" i="1"/>
  <c r="AV292" i="1"/>
  <c r="AU292" i="1"/>
  <c r="AT292" i="1"/>
  <c r="AZ291" i="1"/>
  <c r="AY291" i="1"/>
  <c r="AX291" i="1"/>
  <c r="AW291" i="1"/>
  <c r="AV291" i="1"/>
  <c r="AU291" i="1"/>
  <c r="AT291" i="1"/>
  <c r="AZ290" i="1"/>
  <c r="AY290" i="1"/>
  <c r="AX290" i="1"/>
  <c r="AW290" i="1"/>
  <c r="AV290" i="1"/>
  <c r="AU290" i="1"/>
  <c r="AT290" i="1"/>
  <c r="AZ289" i="1"/>
  <c r="AY289" i="1"/>
  <c r="AX289" i="1"/>
  <c r="AW289" i="1"/>
  <c r="AV289" i="1"/>
  <c r="AU289" i="1"/>
  <c r="AT289" i="1"/>
  <c r="AZ288" i="1"/>
  <c r="AY288" i="1"/>
  <c r="AX288" i="1"/>
  <c r="AW288" i="1"/>
  <c r="AV288" i="1"/>
  <c r="AU288" i="1"/>
  <c r="AT288" i="1"/>
  <c r="AZ287" i="1"/>
  <c r="AY287" i="1"/>
  <c r="AX287" i="1"/>
  <c r="AW287" i="1"/>
  <c r="AV287" i="1"/>
  <c r="AU287" i="1"/>
  <c r="AT287" i="1"/>
  <c r="AZ286" i="1"/>
  <c r="AY286" i="1"/>
  <c r="AX286" i="1"/>
  <c r="AW286" i="1"/>
  <c r="AV286" i="1"/>
  <c r="AU286" i="1"/>
  <c r="AT286" i="1"/>
  <c r="AZ285" i="1"/>
  <c r="AY285" i="1"/>
  <c r="AX285" i="1"/>
  <c r="AW285" i="1"/>
  <c r="AV285" i="1"/>
  <c r="AU285" i="1"/>
  <c r="AT285" i="1"/>
  <c r="AZ284" i="1"/>
  <c r="AY284" i="1"/>
  <c r="AX284" i="1"/>
  <c r="AW284" i="1"/>
  <c r="AV284" i="1"/>
  <c r="AU284" i="1"/>
  <c r="AT284" i="1"/>
  <c r="AZ283" i="1"/>
  <c r="AY283" i="1"/>
  <c r="AX283" i="1"/>
  <c r="AW283" i="1"/>
  <c r="AV283" i="1"/>
  <c r="AU283" i="1"/>
  <c r="AT283" i="1"/>
  <c r="AZ282" i="1"/>
  <c r="AY282" i="1"/>
  <c r="AX282" i="1"/>
  <c r="AW282" i="1"/>
  <c r="AV282" i="1"/>
  <c r="AU282" i="1"/>
  <c r="AT282" i="1"/>
  <c r="AZ281" i="1"/>
  <c r="AY281" i="1"/>
  <c r="AX281" i="1"/>
  <c r="AW281" i="1"/>
  <c r="AV281" i="1"/>
  <c r="AU281" i="1"/>
  <c r="AT281" i="1"/>
  <c r="AZ280" i="1"/>
  <c r="AY280" i="1"/>
  <c r="AX280" i="1"/>
  <c r="AW280" i="1"/>
  <c r="AV280" i="1"/>
  <c r="AU280" i="1"/>
  <c r="AT280" i="1"/>
  <c r="AZ279" i="1"/>
  <c r="AY279" i="1"/>
  <c r="AX279" i="1"/>
  <c r="AW279" i="1"/>
  <c r="AV279" i="1"/>
  <c r="AU279" i="1"/>
  <c r="AT279" i="1"/>
  <c r="AZ278" i="1"/>
  <c r="AY278" i="1"/>
  <c r="AX278" i="1"/>
  <c r="AW278" i="1"/>
  <c r="AV278" i="1"/>
  <c r="AU278" i="1"/>
  <c r="AT278" i="1"/>
  <c r="AZ277" i="1"/>
  <c r="AY277" i="1"/>
  <c r="AX277" i="1"/>
  <c r="AW277" i="1"/>
  <c r="AV277" i="1"/>
  <c r="AU277" i="1"/>
  <c r="AT277" i="1"/>
  <c r="AZ276" i="1"/>
  <c r="AY276" i="1"/>
  <c r="AX276" i="1"/>
  <c r="AW276" i="1"/>
  <c r="AV276" i="1"/>
  <c r="AU276" i="1"/>
  <c r="AT276" i="1"/>
  <c r="AZ275" i="1"/>
  <c r="AY275" i="1"/>
  <c r="AX275" i="1"/>
  <c r="AW275" i="1"/>
  <c r="AV275" i="1"/>
  <c r="AU275" i="1"/>
  <c r="AT275" i="1"/>
  <c r="AZ274" i="1"/>
  <c r="AY274" i="1"/>
  <c r="AX274" i="1"/>
  <c r="AW274" i="1"/>
  <c r="AV274" i="1"/>
  <c r="AU274" i="1"/>
  <c r="AT274" i="1"/>
  <c r="AZ273" i="1"/>
  <c r="AY273" i="1"/>
  <c r="AX273" i="1"/>
  <c r="AW273" i="1"/>
  <c r="AV273" i="1"/>
  <c r="AU273" i="1"/>
  <c r="AT273" i="1"/>
  <c r="AZ272" i="1"/>
  <c r="AY272" i="1"/>
  <c r="AX272" i="1"/>
  <c r="AW272" i="1"/>
  <c r="AV272" i="1"/>
  <c r="AU272" i="1"/>
  <c r="AT272" i="1"/>
  <c r="AZ271" i="1"/>
  <c r="AY271" i="1"/>
  <c r="AX271" i="1"/>
  <c r="AW271" i="1"/>
  <c r="AV271" i="1"/>
  <c r="AU271" i="1"/>
  <c r="AT271" i="1"/>
  <c r="AZ270" i="1"/>
  <c r="AY270" i="1"/>
  <c r="AX270" i="1"/>
  <c r="AW270" i="1"/>
  <c r="AV270" i="1"/>
  <c r="AU270" i="1"/>
  <c r="AT270" i="1"/>
  <c r="AZ269" i="1"/>
  <c r="AY269" i="1"/>
  <c r="AX269" i="1"/>
  <c r="AW269" i="1"/>
  <c r="AV269" i="1"/>
  <c r="AU269" i="1"/>
  <c r="AT269" i="1"/>
  <c r="AZ268" i="1"/>
  <c r="AY268" i="1"/>
  <c r="AX268" i="1"/>
  <c r="AW268" i="1"/>
  <c r="AV268" i="1"/>
  <c r="AU268" i="1"/>
  <c r="AT268" i="1"/>
  <c r="AZ267" i="1"/>
  <c r="AY267" i="1"/>
  <c r="AX267" i="1"/>
  <c r="AW267" i="1"/>
  <c r="AV267" i="1"/>
  <c r="AU267" i="1"/>
  <c r="AT267" i="1"/>
  <c r="AZ266" i="1"/>
  <c r="AY266" i="1"/>
  <c r="AX266" i="1"/>
  <c r="AW266" i="1"/>
  <c r="AV266" i="1"/>
  <c r="AU266" i="1"/>
  <c r="AT266" i="1"/>
  <c r="AZ265" i="1"/>
  <c r="AY265" i="1"/>
  <c r="AX265" i="1"/>
  <c r="AW265" i="1"/>
  <c r="AV265" i="1"/>
  <c r="AU265" i="1"/>
  <c r="AT265" i="1"/>
  <c r="AZ264" i="1"/>
  <c r="AY264" i="1"/>
  <c r="AX264" i="1"/>
  <c r="AW264" i="1"/>
  <c r="AV264" i="1"/>
  <c r="AU264" i="1"/>
  <c r="AT264" i="1"/>
  <c r="AZ263" i="1"/>
  <c r="AY263" i="1"/>
  <c r="AX263" i="1"/>
  <c r="AW263" i="1"/>
  <c r="AV263" i="1"/>
  <c r="AU263" i="1"/>
  <c r="AT263" i="1"/>
  <c r="AZ262" i="1"/>
  <c r="AY262" i="1"/>
  <c r="AX262" i="1"/>
  <c r="AW262" i="1"/>
  <c r="AV262" i="1"/>
  <c r="AU262" i="1"/>
  <c r="AT262" i="1"/>
  <c r="AZ261" i="1"/>
  <c r="AY261" i="1"/>
  <c r="AX261" i="1"/>
  <c r="AW261" i="1"/>
  <c r="AV261" i="1"/>
  <c r="AU261" i="1"/>
  <c r="AT261" i="1"/>
  <c r="AZ260" i="1"/>
  <c r="AY260" i="1"/>
  <c r="AX260" i="1"/>
  <c r="AW260" i="1"/>
  <c r="AV260" i="1"/>
  <c r="AU260" i="1"/>
  <c r="AT260" i="1"/>
  <c r="AZ259" i="1"/>
  <c r="AY259" i="1"/>
  <c r="AX259" i="1"/>
  <c r="AW259" i="1"/>
  <c r="AV259" i="1"/>
  <c r="AU259" i="1"/>
  <c r="AT259" i="1"/>
  <c r="AZ258" i="1"/>
  <c r="AY258" i="1"/>
  <c r="AX258" i="1"/>
  <c r="AW258" i="1"/>
  <c r="AV258" i="1"/>
  <c r="AU258" i="1"/>
  <c r="AT258" i="1"/>
  <c r="AZ257" i="1"/>
  <c r="AY257" i="1"/>
  <c r="AX257" i="1"/>
  <c r="AW257" i="1"/>
  <c r="AV257" i="1"/>
  <c r="AU257" i="1"/>
  <c r="AT257" i="1"/>
  <c r="AZ256" i="1"/>
  <c r="AY256" i="1"/>
  <c r="AX256" i="1"/>
  <c r="AW256" i="1"/>
  <c r="AV256" i="1"/>
  <c r="AU256" i="1"/>
  <c r="AT256" i="1"/>
  <c r="AZ255" i="1"/>
  <c r="AY255" i="1"/>
  <c r="AX255" i="1"/>
  <c r="AW255" i="1"/>
  <c r="AV255" i="1"/>
  <c r="AU255" i="1"/>
  <c r="AT255" i="1"/>
  <c r="AZ254" i="1"/>
  <c r="AY254" i="1"/>
  <c r="AX254" i="1"/>
  <c r="AW254" i="1"/>
  <c r="AV254" i="1"/>
  <c r="AU254" i="1"/>
  <c r="AT254" i="1"/>
  <c r="AZ253" i="1"/>
  <c r="AY253" i="1"/>
  <c r="AX253" i="1"/>
  <c r="AW253" i="1"/>
  <c r="AV253" i="1"/>
  <c r="AU253" i="1"/>
  <c r="AT253" i="1"/>
  <c r="AZ252" i="1"/>
  <c r="AY252" i="1"/>
  <c r="AX252" i="1"/>
  <c r="AW252" i="1"/>
  <c r="AV252" i="1"/>
  <c r="AU252" i="1"/>
  <c r="AT252" i="1"/>
  <c r="AZ251" i="1"/>
  <c r="AY251" i="1"/>
  <c r="AX251" i="1"/>
  <c r="AW251" i="1"/>
  <c r="AV251" i="1"/>
  <c r="AU251" i="1"/>
  <c r="AT251" i="1"/>
  <c r="AZ250" i="1"/>
  <c r="AY250" i="1"/>
  <c r="AX250" i="1"/>
  <c r="AW250" i="1"/>
  <c r="AV250" i="1"/>
  <c r="AU250" i="1"/>
  <c r="AT250" i="1"/>
  <c r="AZ249" i="1"/>
  <c r="AY249" i="1"/>
  <c r="AX249" i="1"/>
  <c r="AW249" i="1"/>
  <c r="AV249" i="1"/>
  <c r="AU249" i="1"/>
  <c r="AT249" i="1"/>
  <c r="AZ248" i="1"/>
  <c r="AY248" i="1"/>
  <c r="AX248" i="1"/>
  <c r="AW248" i="1"/>
  <c r="AV248" i="1"/>
  <c r="AU248" i="1"/>
  <c r="AT248" i="1"/>
  <c r="AZ247" i="1"/>
  <c r="AY247" i="1"/>
  <c r="AX247" i="1"/>
  <c r="AW247" i="1"/>
  <c r="AV247" i="1"/>
  <c r="AU247" i="1"/>
  <c r="AT247" i="1"/>
  <c r="AZ246" i="1"/>
  <c r="AY246" i="1"/>
  <c r="AX246" i="1"/>
  <c r="AW246" i="1"/>
  <c r="AV246" i="1"/>
  <c r="AU246" i="1"/>
  <c r="AT246" i="1"/>
  <c r="AZ245" i="1"/>
  <c r="AY245" i="1"/>
  <c r="AX245" i="1"/>
  <c r="AW245" i="1"/>
  <c r="AV245" i="1"/>
  <c r="AU245" i="1"/>
  <c r="AT245" i="1"/>
  <c r="AZ244" i="1"/>
  <c r="AY244" i="1"/>
  <c r="AX244" i="1"/>
  <c r="AW244" i="1"/>
  <c r="AV244" i="1"/>
  <c r="AU244" i="1"/>
  <c r="AT244" i="1"/>
  <c r="AZ243" i="1"/>
  <c r="AY243" i="1"/>
  <c r="AX243" i="1"/>
  <c r="AW243" i="1"/>
  <c r="AV243" i="1"/>
  <c r="AU243" i="1"/>
  <c r="AT243" i="1"/>
  <c r="AZ242" i="1"/>
  <c r="AY242" i="1"/>
  <c r="AX242" i="1"/>
  <c r="AW242" i="1"/>
  <c r="AV242" i="1"/>
  <c r="AU242" i="1"/>
  <c r="AT242" i="1"/>
  <c r="AZ241" i="1"/>
  <c r="AY241" i="1"/>
  <c r="AX241" i="1"/>
  <c r="AW241" i="1"/>
  <c r="AV241" i="1"/>
  <c r="AU241" i="1"/>
  <c r="AT241" i="1"/>
  <c r="AZ240" i="1"/>
  <c r="AY240" i="1"/>
  <c r="AX240" i="1"/>
  <c r="AW240" i="1"/>
  <c r="AV240" i="1"/>
  <c r="AU240" i="1"/>
  <c r="AT240" i="1"/>
  <c r="AZ239" i="1"/>
  <c r="AY239" i="1"/>
  <c r="AX239" i="1"/>
  <c r="AW239" i="1"/>
  <c r="AV239" i="1"/>
  <c r="AU239" i="1"/>
  <c r="AT239" i="1"/>
  <c r="AZ238" i="1"/>
  <c r="AY238" i="1"/>
  <c r="AX238" i="1"/>
  <c r="AW238" i="1"/>
  <c r="AV238" i="1"/>
  <c r="AU238" i="1"/>
  <c r="AT238" i="1"/>
  <c r="AZ237" i="1"/>
  <c r="AY237" i="1"/>
  <c r="AX237" i="1"/>
  <c r="AW237" i="1"/>
  <c r="AV237" i="1"/>
  <c r="AU237" i="1"/>
  <c r="AT237" i="1"/>
  <c r="AZ236" i="1"/>
  <c r="AY236" i="1"/>
  <c r="AX236" i="1"/>
  <c r="AW236" i="1"/>
  <c r="AV236" i="1"/>
  <c r="AU236" i="1"/>
  <c r="AT236" i="1"/>
  <c r="AZ235" i="1"/>
  <c r="AY235" i="1"/>
  <c r="AX235" i="1"/>
  <c r="AW235" i="1"/>
  <c r="AV235" i="1"/>
  <c r="AU235" i="1"/>
  <c r="AT235" i="1"/>
  <c r="AZ234" i="1"/>
  <c r="AY234" i="1"/>
  <c r="AX234" i="1"/>
  <c r="AW234" i="1"/>
  <c r="AV234" i="1"/>
  <c r="AU234" i="1"/>
  <c r="AT234" i="1"/>
  <c r="AZ233" i="1"/>
  <c r="AY233" i="1"/>
  <c r="AX233" i="1"/>
  <c r="AW233" i="1"/>
  <c r="AV233" i="1"/>
  <c r="AU233" i="1"/>
  <c r="AT233" i="1"/>
  <c r="AZ232" i="1"/>
  <c r="AY232" i="1"/>
  <c r="AX232" i="1"/>
  <c r="AW232" i="1"/>
  <c r="AV232" i="1"/>
  <c r="AU232" i="1"/>
  <c r="AT232" i="1"/>
  <c r="AZ231" i="1"/>
  <c r="AY231" i="1"/>
  <c r="AX231" i="1"/>
  <c r="AW231" i="1"/>
  <c r="AV231" i="1"/>
  <c r="AU231" i="1"/>
  <c r="AT231" i="1"/>
  <c r="AZ230" i="1"/>
  <c r="AY230" i="1"/>
  <c r="AX230" i="1"/>
  <c r="AW230" i="1"/>
  <c r="AV230" i="1"/>
  <c r="AU230" i="1"/>
  <c r="AT230" i="1"/>
  <c r="AZ229" i="1"/>
  <c r="AY229" i="1"/>
  <c r="AX229" i="1"/>
  <c r="AW229" i="1"/>
  <c r="AV229" i="1"/>
  <c r="AU229" i="1"/>
  <c r="AT229" i="1"/>
  <c r="AZ228" i="1"/>
  <c r="AY228" i="1"/>
  <c r="AX228" i="1"/>
  <c r="AW228" i="1"/>
  <c r="AV228" i="1"/>
  <c r="AU228" i="1"/>
  <c r="AT228" i="1"/>
  <c r="AZ227" i="1"/>
  <c r="AY227" i="1"/>
  <c r="AX227" i="1"/>
  <c r="AW227" i="1"/>
  <c r="AV227" i="1"/>
  <c r="AU227" i="1"/>
  <c r="AT227" i="1"/>
  <c r="AZ226" i="1"/>
  <c r="AY226" i="1"/>
  <c r="AX226" i="1"/>
  <c r="AW226" i="1"/>
  <c r="AV226" i="1"/>
  <c r="AU226" i="1"/>
  <c r="AT226" i="1"/>
  <c r="AZ225" i="1"/>
  <c r="AY225" i="1"/>
  <c r="AX225" i="1"/>
  <c r="AW225" i="1"/>
  <c r="AV225" i="1"/>
  <c r="AU225" i="1"/>
  <c r="AT225" i="1"/>
  <c r="AZ224" i="1"/>
  <c r="AY224" i="1"/>
  <c r="AX224" i="1"/>
  <c r="AW224" i="1"/>
  <c r="AV224" i="1"/>
  <c r="AU224" i="1"/>
  <c r="AT224" i="1"/>
  <c r="AZ223" i="1"/>
  <c r="AY223" i="1"/>
  <c r="AX223" i="1"/>
  <c r="AW223" i="1"/>
  <c r="AV223" i="1"/>
  <c r="AU223" i="1"/>
  <c r="AT223" i="1"/>
  <c r="AZ222" i="1"/>
  <c r="AY222" i="1"/>
  <c r="AX222" i="1"/>
  <c r="AW222" i="1"/>
  <c r="AV222" i="1"/>
  <c r="AU222" i="1"/>
  <c r="AT222" i="1"/>
  <c r="AZ221" i="1"/>
  <c r="AY221" i="1"/>
  <c r="AX221" i="1"/>
  <c r="AW221" i="1"/>
  <c r="AV221" i="1"/>
  <c r="AU221" i="1"/>
  <c r="AT221" i="1"/>
  <c r="AZ220" i="1"/>
  <c r="AY220" i="1"/>
  <c r="AX220" i="1"/>
  <c r="AW220" i="1"/>
  <c r="AV220" i="1"/>
  <c r="AU220" i="1"/>
  <c r="AT220" i="1"/>
  <c r="AZ219" i="1"/>
  <c r="AY219" i="1"/>
  <c r="AX219" i="1"/>
  <c r="AW219" i="1"/>
  <c r="AV219" i="1"/>
  <c r="AU219" i="1"/>
  <c r="AT219" i="1"/>
  <c r="AZ218" i="1"/>
  <c r="AY218" i="1"/>
  <c r="AX218" i="1"/>
  <c r="AW218" i="1"/>
  <c r="AV218" i="1"/>
  <c r="AU218" i="1"/>
  <c r="AT218" i="1"/>
  <c r="AZ217" i="1"/>
  <c r="AY217" i="1"/>
  <c r="AX217" i="1"/>
  <c r="AW217" i="1"/>
  <c r="AV217" i="1"/>
  <c r="AU217" i="1"/>
  <c r="AT217" i="1"/>
  <c r="AZ216" i="1"/>
  <c r="AY216" i="1"/>
  <c r="AX216" i="1"/>
  <c r="AW216" i="1"/>
  <c r="AV216" i="1"/>
  <c r="AU216" i="1"/>
  <c r="AT216" i="1"/>
  <c r="AZ215" i="1"/>
  <c r="AY215" i="1"/>
  <c r="AX215" i="1"/>
  <c r="AW215" i="1"/>
  <c r="AV215" i="1"/>
  <c r="AU215" i="1"/>
  <c r="AT215" i="1"/>
  <c r="AZ214" i="1"/>
  <c r="AY214" i="1"/>
  <c r="AX214" i="1"/>
  <c r="AW214" i="1"/>
  <c r="AV214" i="1"/>
  <c r="AU214" i="1"/>
  <c r="AT214" i="1"/>
  <c r="AZ213" i="1"/>
  <c r="AY213" i="1"/>
  <c r="AX213" i="1"/>
  <c r="AW213" i="1"/>
  <c r="AV213" i="1"/>
  <c r="AU213" i="1"/>
  <c r="AT213" i="1"/>
  <c r="AZ212" i="1"/>
  <c r="AY212" i="1"/>
  <c r="AX212" i="1"/>
  <c r="AW212" i="1"/>
  <c r="AV212" i="1"/>
  <c r="AU212" i="1"/>
  <c r="AT212" i="1"/>
  <c r="AZ211" i="1"/>
  <c r="AY211" i="1"/>
  <c r="AX211" i="1"/>
  <c r="AW211" i="1"/>
  <c r="AV211" i="1"/>
  <c r="AU211" i="1"/>
  <c r="AT211" i="1"/>
  <c r="AZ210" i="1"/>
  <c r="AY210" i="1"/>
  <c r="AX210" i="1"/>
  <c r="AW210" i="1"/>
  <c r="AV210" i="1"/>
  <c r="AU210" i="1"/>
  <c r="AT210" i="1"/>
  <c r="AZ209" i="1"/>
  <c r="AY209" i="1"/>
  <c r="AX209" i="1"/>
  <c r="AW209" i="1"/>
  <c r="AV209" i="1"/>
  <c r="AU209" i="1"/>
  <c r="AT209" i="1"/>
  <c r="AZ208" i="1"/>
  <c r="AY208" i="1"/>
  <c r="AX208" i="1"/>
  <c r="AW208" i="1"/>
  <c r="AV208" i="1"/>
  <c r="AU208" i="1"/>
  <c r="AT208" i="1"/>
  <c r="AZ207" i="1"/>
  <c r="AY207" i="1"/>
  <c r="AX207" i="1"/>
  <c r="AW207" i="1"/>
  <c r="AV207" i="1"/>
  <c r="AU207" i="1"/>
  <c r="AT207" i="1"/>
  <c r="AZ206" i="1"/>
  <c r="AY206" i="1"/>
  <c r="AX206" i="1"/>
  <c r="AW206" i="1"/>
  <c r="AV206" i="1"/>
  <c r="AU206" i="1"/>
  <c r="AT206" i="1"/>
  <c r="AZ205" i="1"/>
  <c r="AY205" i="1"/>
  <c r="AX205" i="1"/>
  <c r="AW205" i="1"/>
  <c r="AV205" i="1"/>
  <c r="AU205" i="1"/>
  <c r="AT205" i="1"/>
  <c r="AZ204" i="1"/>
  <c r="AY204" i="1"/>
  <c r="AX204" i="1"/>
  <c r="AW204" i="1"/>
  <c r="AV204" i="1"/>
  <c r="AU204" i="1"/>
  <c r="AT204" i="1"/>
  <c r="AZ203" i="1"/>
  <c r="AY203" i="1"/>
  <c r="AX203" i="1"/>
  <c r="AW203" i="1"/>
  <c r="AV203" i="1"/>
  <c r="AU203" i="1"/>
  <c r="AT203" i="1"/>
  <c r="AZ202" i="1"/>
  <c r="AY202" i="1"/>
  <c r="AX202" i="1"/>
  <c r="AW202" i="1"/>
  <c r="AV202" i="1"/>
  <c r="AU202" i="1"/>
  <c r="AT202" i="1"/>
  <c r="AZ201" i="1"/>
  <c r="AY201" i="1"/>
  <c r="AX201" i="1"/>
  <c r="AW201" i="1"/>
  <c r="AV201" i="1"/>
  <c r="AU201" i="1"/>
  <c r="AT201" i="1"/>
  <c r="AZ200" i="1"/>
  <c r="AY200" i="1"/>
  <c r="AX200" i="1"/>
  <c r="AW200" i="1"/>
  <c r="AV200" i="1"/>
  <c r="AU200" i="1"/>
  <c r="AT200" i="1"/>
  <c r="AZ199" i="1"/>
  <c r="AY199" i="1"/>
  <c r="AX199" i="1"/>
  <c r="AW199" i="1"/>
  <c r="AV199" i="1"/>
  <c r="AU199" i="1"/>
  <c r="AT199" i="1"/>
  <c r="AZ198" i="1"/>
  <c r="AY198" i="1"/>
  <c r="AX198" i="1"/>
  <c r="AW198" i="1"/>
  <c r="AV198" i="1"/>
  <c r="AU198" i="1"/>
  <c r="AT198" i="1"/>
  <c r="AZ197" i="1"/>
  <c r="AY197" i="1"/>
  <c r="AX197" i="1"/>
  <c r="AW197" i="1"/>
  <c r="AV197" i="1"/>
  <c r="AU197" i="1"/>
  <c r="AT197" i="1"/>
  <c r="AZ196" i="1"/>
  <c r="AY196" i="1"/>
  <c r="AX196" i="1"/>
  <c r="AW196" i="1"/>
  <c r="AV196" i="1"/>
  <c r="AU196" i="1"/>
  <c r="AT196" i="1"/>
  <c r="AZ195" i="1"/>
  <c r="AY195" i="1"/>
  <c r="AX195" i="1"/>
  <c r="AW195" i="1"/>
  <c r="AV195" i="1"/>
  <c r="AU195" i="1"/>
  <c r="AT195" i="1"/>
  <c r="AZ194" i="1"/>
  <c r="AY194" i="1"/>
  <c r="AX194" i="1"/>
  <c r="AW194" i="1"/>
  <c r="AV194" i="1"/>
  <c r="AU194" i="1"/>
  <c r="AT194" i="1"/>
  <c r="AZ193" i="1"/>
  <c r="AY193" i="1"/>
  <c r="AX193" i="1"/>
  <c r="AW193" i="1"/>
  <c r="AV193" i="1"/>
  <c r="AU193" i="1"/>
  <c r="AT193" i="1"/>
  <c r="AZ192" i="1"/>
  <c r="AY192" i="1"/>
  <c r="AX192" i="1"/>
  <c r="AW192" i="1"/>
  <c r="AV192" i="1"/>
  <c r="AU192" i="1"/>
  <c r="AT192" i="1"/>
  <c r="AZ191" i="1"/>
  <c r="AY191" i="1"/>
  <c r="AX191" i="1"/>
  <c r="AW191" i="1"/>
  <c r="AV191" i="1"/>
  <c r="AU191" i="1"/>
  <c r="AT191" i="1"/>
  <c r="AZ190" i="1"/>
  <c r="AY190" i="1"/>
  <c r="AX190" i="1"/>
  <c r="AW190" i="1"/>
  <c r="AV190" i="1"/>
  <c r="AU190" i="1"/>
  <c r="AT190" i="1"/>
  <c r="AZ189" i="1"/>
  <c r="AY189" i="1"/>
  <c r="AX189" i="1"/>
  <c r="AW189" i="1"/>
  <c r="AV189" i="1"/>
  <c r="AU189" i="1"/>
  <c r="AT189" i="1"/>
  <c r="AZ188" i="1"/>
  <c r="AY188" i="1"/>
  <c r="AX188" i="1"/>
  <c r="AW188" i="1"/>
  <c r="AV188" i="1"/>
  <c r="AU188" i="1"/>
  <c r="AT188" i="1"/>
  <c r="AZ187" i="1"/>
  <c r="AY187" i="1"/>
  <c r="AX187" i="1"/>
  <c r="AW187" i="1"/>
  <c r="AV187" i="1"/>
  <c r="AU187" i="1"/>
  <c r="AT187" i="1"/>
  <c r="AZ186" i="1"/>
  <c r="AY186" i="1"/>
  <c r="AX186" i="1"/>
  <c r="AW186" i="1"/>
  <c r="AV186" i="1"/>
  <c r="AU186" i="1"/>
  <c r="AT186" i="1"/>
  <c r="AZ185" i="1"/>
  <c r="AY185" i="1"/>
  <c r="AX185" i="1"/>
  <c r="AW185" i="1"/>
  <c r="AV185" i="1"/>
  <c r="AU185" i="1"/>
  <c r="AT185" i="1"/>
  <c r="AZ184" i="1"/>
  <c r="AY184" i="1"/>
  <c r="AX184" i="1"/>
  <c r="AW184" i="1"/>
  <c r="AV184" i="1"/>
  <c r="AU184" i="1"/>
  <c r="AT184" i="1"/>
  <c r="AZ183" i="1"/>
  <c r="AY183" i="1"/>
  <c r="AX183" i="1"/>
  <c r="AW183" i="1"/>
  <c r="AV183" i="1"/>
  <c r="AU183" i="1"/>
  <c r="AT183" i="1"/>
  <c r="AZ182" i="1"/>
  <c r="AY182" i="1"/>
  <c r="AX182" i="1"/>
  <c r="AW182" i="1"/>
  <c r="AV182" i="1"/>
  <c r="AU182" i="1"/>
  <c r="AT182" i="1"/>
  <c r="AZ181" i="1"/>
  <c r="AY181" i="1"/>
  <c r="AX181" i="1"/>
  <c r="AW181" i="1"/>
  <c r="AV181" i="1"/>
  <c r="AU181" i="1"/>
  <c r="AT181" i="1"/>
  <c r="AZ180" i="1"/>
  <c r="AY180" i="1"/>
  <c r="AX180" i="1"/>
  <c r="AW180" i="1"/>
  <c r="AV180" i="1"/>
  <c r="AU180" i="1"/>
  <c r="AT180" i="1"/>
  <c r="AZ179" i="1"/>
  <c r="AY179" i="1"/>
  <c r="AX179" i="1"/>
  <c r="AW179" i="1"/>
  <c r="AV179" i="1"/>
  <c r="AU179" i="1"/>
  <c r="AT179" i="1"/>
  <c r="AZ178" i="1"/>
  <c r="AY178" i="1"/>
  <c r="AX178" i="1"/>
  <c r="AW178" i="1"/>
  <c r="AV178" i="1"/>
  <c r="AU178" i="1"/>
  <c r="AT178" i="1"/>
  <c r="AZ177" i="1"/>
  <c r="AY177" i="1"/>
  <c r="AX177" i="1"/>
  <c r="AW177" i="1"/>
  <c r="AV177" i="1"/>
  <c r="AU177" i="1"/>
  <c r="AT177" i="1"/>
  <c r="AZ176" i="1"/>
  <c r="AY176" i="1"/>
  <c r="AX176" i="1"/>
  <c r="AW176" i="1"/>
  <c r="AV176" i="1"/>
  <c r="AU176" i="1"/>
  <c r="AT176" i="1"/>
  <c r="AZ175" i="1"/>
  <c r="AY175" i="1"/>
  <c r="AX175" i="1"/>
  <c r="AW175" i="1"/>
  <c r="AV175" i="1"/>
  <c r="AU175" i="1"/>
  <c r="AT175" i="1"/>
  <c r="AZ174" i="1"/>
  <c r="AY174" i="1"/>
  <c r="AX174" i="1"/>
  <c r="AW174" i="1"/>
  <c r="AV174" i="1"/>
  <c r="AU174" i="1"/>
  <c r="AT174" i="1"/>
  <c r="AZ173" i="1"/>
  <c r="AY173" i="1"/>
  <c r="AX173" i="1"/>
  <c r="AW173" i="1"/>
  <c r="AV173" i="1"/>
  <c r="AU173" i="1"/>
  <c r="AT173" i="1"/>
  <c r="AZ172" i="1"/>
  <c r="AY172" i="1"/>
  <c r="AX172" i="1"/>
  <c r="AW172" i="1"/>
  <c r="AV172" i="1"/>
  <c r="AU172" i="1"/>
  <c r="AT172" i="1"/>
  <c r="AZ171" i="1"/>
  <c r="AY171" i="1"/>
  <c r="AX171" i="1"/>
  <c r="AW171" i="1"/>
  <c r="AV171" i="1"/>
  <c r="AU171" i="1"/>
  <c r="AT171" i="1"/>
  <c r="AZ170" i="1"/>
  <c r="AY170" i="1"/>
  <c r="AX170" i="1"/>
  <c r="AW170" i="1"/>
  <c r="AV170" i="1"/>
  <c r="AU170" i="1"/>
  <c r="AT170" i="1"/>
  <c r="AZ169" i="1"/>
  <c r="AY169" i="1"/>
  <c r="AX169" i="1"/>
  <c r="AW169" i="1"/>
  <c r="AV169" i="1"/>
  <c r="AU169" i="1"/>
  <c r="AT169" i="1"/>
  <c r="AZ168" i="1"/>
  <c r="AY168" i="1"/>
  <c r="AX168" i="1"/>
  <c r="AW168" i="1"/>
  <c r="AV168" i="1"/>
  <c r="AU168" i="1"/>
  <c r="AT168" i="1"/>
  <c r="AZ167" i="1"/>
  <c r="AY167" i="1"/>
  <c r="AX167" i="1"/>
  <c r="AW167" i="1"/>
  <c r="AV167" i="1"/>
  <c r="AU167" i="1"/>
  <c r="AT167" i="1"/>
  <c r="AZ166" i="1"/>
  <c r="AY166" i="1"/>
  <c r="AX166" i="1"/>
  <c r="AW166" i="1"/>
  <c r="AV166" i="1"/>
  <c r="AU166" i="1"/>
  <c r="AT166" i="1"/>
  <c r="AZ165" i="1"/>
  <c r="AY165" i="1"/>
  <c r="AX165" i="1"/>
  <c r="AW165" i="1"/>
  <c r="AV165" i="1"/>
  <c r="AU165" i="1"/>
  <c r="AT165" i="1"/>
  <c r="AZ164" i="1"/>
  <c r="AY164" i="1"/>
  <c r="AX164" i="1"/>
  <c r="AW164" i="1"/>
  <c r="AV164" i="1"/>
  <c r="AU164" i="1"/>
  <c r="AT164" i="1"/>
  <c r="AZ163" i="1"/>
  <c r="AY163" i="1"/>
  <c r="AX163" i="1"/>
  <c r="AW163" i="1"/>
  <c r="AV163" i="1"/>
  <c r="AU163" i="1"/>
  <c r="AT163" i="1"/>
  <c r="AZ162" i="1"/>
  <c r="AY162" i="1"/>
  <c r="AX162" i="1"/>
  <c r="AW162" i="1"/>
  <c r="AV162" i="1"/>
  <c r="AU162" i="1"/>
  <c r="AT162" i="1"/>
  <c r="AZ161" i="1"/>
  <c r="AY161" i="1"/>
  <c r="AX161" i="1"/>
  <c r="AW161" i="1"/>
  <c r="AV161" i="1"/>
  <c r="AU161" i="1"/>
  <c r="AT161" i="1"/>
  <c r="AZ160" i="1"/>
  <c r="AY160" i="1"/>
  <c r="AX160" i="1"/>
  <c r="AW160" i="1"/>
  <c r="AV160" i="1"/>
  <c r="AU160" i="1"/>
  <c r="AT160" i="1"/>
  <c r="AZ159" i="1"/>
  <c r="AY159" i="1"/>
  <c r="AX159" i="1"/>
  <c r="AW159" i="1"/>
  <c r="AV159" i="1"/>
  <c r="AU159" i="1"/>
  <c r="AT159" i="1"/>
  <c r="AZ158" i="1"/>
  <c r="AY158" i="1"/>
  <c r="AX158" i="1"/>
  <c r="AW158" i="1"/>
  <c r="AV158" i="1"/>
  <c r="AU158" i="1"/>
  <c r="AT158" i="1"/>
  <c r="AZ157" i="1"/>
  <c r="AY157" i="1"/>
  <c r="AX157" i="1"/>
  <c r="AW157" i="1"/>
  <c r="AV157" i="1"/>
  <c r="AU157" i="1"/>
  <c r="AT157" i="1"/>
  <c r="AZ156" i="1"/>
  <c r="AY156" i="1"/>
  <c r="AX156" i="1"/>
  <c r="AW156" i="1"/>
  <c r="AV156" i="1"/>
  <c r="AU156" i="1"/>
  <c r="AT156" i="1"/>
  <c r="AZ155" i="1"/>
  <c r="AY155" i="1"/>
  <c r="AX155" i="1"/>
  <c r="AW155" i="1"/>
  <c r="AV155" i="1"/>
  <c r="AU155" i="1"/>
  <c r="AT155" i="1"/>
  <c r="AZ154" i="1"/>
  <c r="AY154" i="1"/>
  <c r="AX154" i="1"/>
  <c r="AW154" i="1"/>
  <c r="AV154" i="1"/>
  <c r="AU154" i="1"/>
  <c r="AT154" i="1"/>
  <c r="AZ153" i="1"/>
  <c r="AY153" i="1"/>
  <c r="AX153" i="1"/>
  <c r="AW153" i="1"/>
  <c r="AV153" i="1"/>
  <c r="AU153" i="1"/>
  <c r="AT153" i="1"/>
  <c r="AZ152" i="1"/>
  <c r="AY152" i="1"/>
  <c r="AX152" i="1"/>
  <c r="AW152" i="1"/>
  <c r="AV152" i="1"/>
  <c r="AU152" i="1"/>
  <c r="AT152" i="1"/>
  <c r="AZ151" i="1"/>
  <c r="AY151" i="1"/>
  <c r="AX151" i="1"/>
  <c r="AW151" i="1"/>
  <c r="AV151" i="1"/>
  <c r="AU151" i="1"/>
  <c r="AT151" i="1"/>
  <c r="AZ150" i="1"/>
  <c r="AY150" i="1"/>
  <c r="AX150" i="1"/>
  <c r="AW150" i="1"/>
  <c r="AV150" i="1"/>
  <c r="AU150" i="1"/>
  <c r="AT150" i="1"/>
  <c r="AZ149" i="1"/>
  <c r="AY149" i="1"/>
  <c r="AX149" i="1"/>
  <c r="AW149" i="1"/>
  <c r="AV149" i="1"/>
  <c r="AU149" i="1"/>
  <c r="AT149" i="1"/>
  <c r="AZ148" i="1"/>
  <c r="AY148" i="1"/>
  <c r="AX148" i="1"/>
  <c r="AW148" i="1"/>
  <c r="AV148" i="1"/>
  <c r="AU148" i="1"/>
  <c r="AT148" i="1"/>
  <c r="AZ147" i="1"/>
  <c r="AY147" i="1"/>
  <c r="AX147" i="1"/>
  <c r="AW147" i="1"/>
  <c r="AV147" i="1"/>
  <c r="AU147" i="1"/>
  <c r="AT147" i="1"/>
  <c r="AZ146" i="1"/>
  <c r="AY146" i="1"/>
  <c r="AX146" i="1"/>
  <c r="AW146" i="1"/>
  <c r="AV146" i="1"/>
  <c r="AU146" i="1"/>
  <c r="AT146" i="1"/>
  <c r="AZ145" i="1"/>
  <c r="AY145" i="1"/>
  <c r="AX145" i="1"/>
  <c r="AW145" i="1"/>
  <c r="AV145" i="1"/>
  <c r="AU145" i="1"/>
  <c r="AT145" i="1"/>
  <c r="AZ144" i="1"/>
  <c r="AY144" i="1"/>
  <c r="AX144" i="1"/>
  <c r="AW144" i="1"/>
  <c r="AV144" i="1"/>
  <c r="AU144" i="1"/>
  <c r="AT144" i="1"/>
  <c r="AZ143" i="1"/>
  <c r="AY143" i="1"/>
  <c r="AX143" i="1"/>
  <c r="AW143" i="1"/>
  <c r="AV143" i="1"/>
  <c r="AU143" i="1"/>
  <c r="AT143" i="1"/>
  <c r="AZ142" i="1"/>
  <c r="AY142" i="1"/>
  <c r="AX142" i="1"/>
  <c r="AW142" i="1"/>
  <c r="AV142" i="1"/>
  <c r="AU142" i="1"/>
  <c r="AT142" i="1"/>
  <c r="AZ141" i="1"/>
  <c r="AY141" i="1"/>
  <c r="AX141" i="1"/>
  <c r="AW141" i="1"/>
  <c r="AV141" i="1"/>
  <c r="AU141" i="1"/>
  <c r="AT141" i="1"/>
  <c r="AZ140" i="1"/>
  <c r="AY140" i="1"/>
  <c r="AX140" i="1"/>
  <c r="AW140" i="1"/>
  <c r="AV140" i="1"/>
  <c r="AU140" i="1"/>
  <c r="AT140" i="1"/>
  <c r="AZ139" i="1"/>
  <c r="AY139" i="1"/>
  <c r="AX139" i="1"/>
  <c r="AW139" i="1"/>
  <c r="AV139" i="1"/>
  <c r="AU139" i="1"/>
  <c r="AT139" i="1"/>
  <c r="AZ138" i="1"/>
  <c r="AY138" i="1"/>
  <c r="AX138" i="1"/>
  <c r="AW138" i="1"/>
  <c r="AV138" i="1"/>
  <c r="AU138" i="1"/>
  <c r="AT138" i="1"/>
  <c r="AZ137" i="1"/>
  <c r="AY137" i="1"/>
  <c r="AX137" i="1"/>
  <c r="AW137" i="1"/>
  <c r="AV137" i="1"/>
  <c r="AU137" i="1"/>
  <c r="AT137" i="1"/>
  <c r="AZ136" i="1"/>
  <c r="AY136" i="1"/>
  <c r="AX136" i="1"/>
  <c r="AW136" i="1"/>
  <c r="AV136" i="1"/>
  <c r="AU136" i="1"/>
  <c r="AT136" i="1"/>
  <c r="AZ135" i="1"/>
  <c r="AY135" i="1"/>
  <c r="AX135" i="1"/>
  <c r="AW135" i="1"/>
  <c r="AV135" i="1"/>
  <c r="AU135" i="1"/>
  <c r="AT135" i="1"/>
  <c r="AZ134" i="1"/>
  <c r="AY134" i="1"/>
  <c r="AX134" i="1"/>
  <c r="AW134" i="1"/>
  <c r="AV134" i="1"/>
  <c r="AU134" i="1"/>
  <c r="AT134" i="1"/>
  <c r="AZ133" i="1"/>
  <c r="AY133" i="1"/>
  <c r="AX133" i="1"/>
  <c r="AW133" i="1"/>
  <c r="AV133" i="1"/>
  <c r="AU133" i="1"/>
  <c r="AT133" i="1"/>
  <c r="AZ132" i="1"/>
  <c r="AY132" i="1"/>
  <c r="AX132" i="1"/>
  <c r="AW132" i="1"/>
  <c r="AV132" i="1"/>
  <c r="AU132" i="1"/>
  <c r="AT132" i="1"/>
  <c r="AZ131" i="1"/>
  <c r="AY131" i="1"/>
  <c r="AX131" i="1"/>
  <c r="AW131" i="1"/>
  <c r="AV131" i="1"/>
  <c r="AU131" i="1"/>
  <c r="AT131" i="1"/>
  <c r="AZ130" i="1"/>
  <c r="AY130" i="1"/>
  <c r="AX130" i="1"/>
  <c r="AW130" i="1"/>
  <c r="AV130" i="1"/>
  <c r="AU130" i="1"/>
  <c r="AT130" i="1"/>
  <c r="AZ129" i="1"/>
  <c r="AY129" i="1"/>
  <c r="AX129" i="1"/>
  <c r="AW129" i="1"/>
  <c r="AV129" i="1"/>
  <c r="AU129" i="1"/>
  <c r="AT129" i="1"/>
  <c r="AZ128" i="1"/>
  <c r="AY128" i="1"/>
  <c r="AX128" i="1"/>
  <c r="AW128" i="1"/>
  <c r="AV128" i="1"/>
  <c r="AU128" i="1"/>
  <c r="AT128" i="1"/>
  <c r="AZ127" i="1"/>
  <c r="AY127" i="1"/>
  <c r="AX127" i="1"/>
  <c r="AW127" i="1"/>
  <c r="AV127" i="1"/>
  <c r="AU127" i="1"/>
  <c r="AT127" i="1"/>
  <c r="AZ126" i="1"/>
  <c r="AY126" i="1"/>
  <c r="AX126" i="1"/>
  <c r="AW126" i="1"/>
  <c r="AV126" i="1"/>
  <c r="AU126" i="1"/>
  <c r="AT126" i="1"/>
  <c r="AZ125" i="1"/>
  <c r="AY125" i="1"/>
  <c r="AX125" i="1"/>
  <c r="AW125" i="1"/>
  <c r="AV125" i="1"/>
  <c r="AU125" i="1"/>
  <c r="AT125" i="1"/>
  <c r="AZ124" i="1"/>
  <c r="AY124" i="1"/>
  <c r="AX124" i="1"/>
  <c r="AW124" i="1"/>
  <c r="AV124" i="1"/>
  <c r="AU124" i="1"/>
  <c r="AT124" i="1"/>
  <c r="AZ123" i="1"/>
  <c r="AY123" i="1"/>
  <c r="AX123" i="1"/>
  <c r="AW123" i="1"/>
  <c r="AV123" i="1"/>
  <c r="AU123" i="1"/>
  <c r="AT123" i="1"/>
  <c r="AZ122" i="1"/>
  <c r="AY122" i="1"/>
  <c r="AX122" i="1"/>
  <c r="AW122" i="1"/>
  <c r="AV122" i="1"/>
  <c r="AU122" i="1"/>
  <c r="AT122" i="1"/>
  <c r="AZ121" i="1"/>
  <c r="AY121" i="1"/>
  <c r="AX121" i="1"/>
  <c r="AW121" i="1"/>
  <c r="AV121" i="1"/>
  <c r="AU121" i="1"/>
  <c r="AT121" i="1"/>
  <c r="AZ120" i="1"/>
  <c r="AY120" i="1"/>
  <c r="AX120" i="1"/>
  <c r="AW120" i="1"/>
  <c r="AV120" i="1"/>
  <c r="AU120" i="1"/>
  <c r="AT120" i="1"/>
  <c r="AZ119" i="1"/>
  <c r="AY119" i="1"/>
  <c r="AX119" i="1"/>
  <c r="AW119" i="1"/>
  <c r="AV119" i="1"/>
  <c r="AU119" i="1"/>
  <c r="AT119" i="1"/>
  <c r="AZ118" i="1"/>
  <c r="AY118" i="1"/>
  <c r="AX118" i="1"/>
  <c r="AW118" i="1"/>
  <c r="AV118" i="1"/>
  <c r="AU118" i="1"/>
  <c r="AT118" i="1"/>
  <c r="AZ117" i="1"/>
  <c r="AY117" i="1"/>
  <c r="AX117" i="1"/>
  <c r="AW117" i="1"/>
  <c r="AV117" i="1"/>
  <c r="AU117" i="1"/>
  <c r="AT117" i="1"/>
  <c r="AZ116" i="1"/>
  <c r="AY116" i="1"/>
  <c r="AX116" i="1"/>
  <c r="AW116" i="1"/>
  <c r="AV116" i="1"/>
  <c r="AU116" i="1"/>
  <c r="AT116" i="1"/>
  <c r="AZ115" i="1"/>
  <c r="AY115" i="1"/>
  <c r="AX115" i="1"/>
  <c r="AW115" i="1"/>
  <c r="AV115" i="1"/>
  <c r="AU115" i="1"/>
  <c r="AT115" i="1"/>
  <c r="AZ114" i="1"/>
  <c r="AY114" i="1"/>
  <c r="AX114" i="1"/>
  <c r="AW114" i="1"/>
  <c r="AV114" i="1"/>
  <c r="AU114" i="1"/>
  <c r="AT114" i="1"/>
  <c r="AZ113" i="1"/>
  <c r="AY113" i="1"/>
  <c r="AX113" i="1"/>
  <c r="AW113" i="1"/>
  <c r="AV113" i="1"/>
  <c r="AU113" i="1"/>
  <c r="AT113" i="1"/>
  <c r="AZ112" i="1"/>
  <c r="AY112" i="1"/>
  <c r="AX112" i="1"/>
  <c r="AW112" i="1"/>
  <c r="AV112" i="1"/>
  <c r="AU112" i="1"/>
  <c r="AT112" i="1"/>
  <c r="AZ111" i="1"/>
  <c r="AY111" i="1"/>
  <c r="AX111" i="1"/>
  <c r="AW111" i="1"/>
  <c r="AV111" i="1"/>
  <c r="AU111" i="1"/>
  <c r="AT111" i="1"/>
  <c r="AZ110" i="1"/>
  <c r="AY110" i="1"/>
  <c r="AX110" i="1"/>
  <c r="AW110" i="1"/>
  <c r="AV110" i="1"/>
  <c r="AU110" i="1"/>
  <c r="AT110" i="1"/>
  <c r="AZ109" i="1"/>
  <c r="AY109" i="1"/>
  <c r="AX109" i="1"/>
  <c r="AW109" i="1"/>
  <c r="AV109" i="1"/>
  <c r="AU109" i="1"/>
  <c r="AT109" i="1"/>
  <c r="AZ108" i="1"/>
  <c r="AY108" i="1"/>
  <c r="AX108" i="1"/>
  <c r="AW108" i="1"/>
  <c r="AV108" i="1"/>
  <c r="AU108" i="1"/>
  <c r="AT108" i="1"/>
  <c r="AZ107" i="1"/>
  <c r="AY107" i="1"/>
  <c r="AX107" i="1"/>
  <c r="AW107" i="1"/>
  <c r="AV107" i="1"/>
  <c r="AU107" i="1"/>
  <c r="AT107" i="1"/>
  <c r="AZ106" i="1"/>
  <c r="AY106" i="1"/>
  <c r="AX106" i="1"/>
  <c r="AW106" i="1"/>
  <c r="AV106" i="1"/>
  <c r="AU106" i="1"/>
  <c r="AT106" i="1"/>
  <c r="AZ105" i="1"/>
  <c r="AY105" i="1"/>
  <c r="AX105" i="1"/>
  <c r="AW105" i="1"/>
  <c r="AV105" i="1"/>
  <c r="AU105" i="1"/>
  <c r="AT105" i="1"/>
  <c r="AZ104" i="1"/>
  <c r="AY104" i="1"/>
  <c r="AX104" i="1"/>
  <c r="AW104" i="1"/>
  <c r="AV104" i="1"/>
  <c r="AU104" i="1"/>
  <c r="AT104" i="1"/>
  <c r="AZ103" i="1"/>
  <c r="AY103" i="1"/>
  <c r="AX103" i="1"/>
  <c r="AW103" i="1"/>
  <c r="AV103" i="1"/>
  <c r="AU103" i="1"/>
  <c r="AT103" i="1"/>
  <c r="AZ102" i="1"/>
  <c r="AY102" i="1"/>
  <c r="AX102" i="1"/>
  <c r="AW102" i="1"/>
  <c r="AV102" i="1"/>
  <c r="AU102" i="1"/>
  <c r="AT102" i="1"/>
  <c r="AZ101" i="1"/>
  <c r="AY101" i="1"/>
  <c r="AX101" i="1"/>
  <c r="AW101" i="1"/>
  <c r="AV101" i="1"/>
  <c r="AU101" i="1"/>
  <c r="AT101" i="1"/>
  <c r="AZ100" i="1"/>
  <c r="AY100" i="1"/>
  <c r="AX100" i="1"/>
  <c r="AW100" i="1"/>
  <c r="AV100" i="1"/>
  <c r="AU100" i="1"/>
  <c r="AT100" i="1"/>
  <c r="AZ99" i="1"/>
  <c r="AY99" i="1"/>
  <c r="AX99" i="1"/>
  <c r="AW99" i="1"/>
  <c r="AV99" i="1"/>
  <c r="AU99" i="1"/>
  <c r="AT99" i="1"/>
  <c r="AZ98" i="1"/>
  <c r="AY98" i="1"/>
  <c r="AX98" i="1"/>
  <c r="AW98" i="1"/>
  <c r="AV98" i="1"/>
  <c r="AU98" i="1"/>
  <c r="AT98" i="1"/>
  <c r="AZ97" i="1"/>
  <c r="AY97" i="1"/>
  <c r="AX97" i="1"/>
  <c r="AW97" i="1"/>
  <c r="AV97" i="1"/>
  <c r="AU97" i="1"/>
  <c r="AT97" i="1"/>
  <c r="AZ96" i="1"/>
  <c r="AY96" i="1"/>
  <c r="AX96" i="1"/>
  <c r="AW96" i="1"/>
  <c r="AV96" i="1"/>
  <c r="AU96" i="1"/>
  <c r="AT96" i="1"/>
  <c r="AZ95" i="1"/>
  <c r="AY95" i="1"/>
  <c r="AX95" i="1"/>
  <c r="AW95" i="1"/>
  <c r="AV95" i="1"/>
  <c r="AU95" i="1"/>
  <c r="AT95" i="1"/>
  <c r="AZ94" i="1"/>
  <c r="AY94" i="1"/>
  <c r="AX94" i="1"/>
  <c r="AW94" i="1"/>
  <c r="AV94" i="1"/>
  <c r="AU94" i="1"/>
  <c r="AT94" i="1"/>
  <c r="AZ93" i="1"/>
  <c r="AY93" i="1"/>
  <c r="AX93" i="1"/>
  <c r="AW93" i="1"/>
  <c r="AV93" i="1"/>
  <c r="AU93" i="1"/>
  <c r="AT93" i="1"/>
  <c r="AZ92" i="1"/>
  <c r="AY92" i="1"/>
  <c r="AX92" i="1"/>
  <c r="AW92" i="1"/>
  <c r="AV92" i="1"/>
  <c r="AU92" i="1"/>
  <c r="AT92" i="1"/>
  <c r="AZ91" i="1"/>
  <c r="AY91" i="1"/>
  <c r="AX91" i="1"/>
  <c r="AW91" i="1"/>
  <c r="AV91" i="1"/>
  <c r="AU91" i="1"/>
  <c r="AT91" i="1"/>
  <c r="AZ90" i="1"/>
  <c r="AY90" i="1"/>
  <c r="AX90" i="1"/>
  <c r="AW90" i="1"/>
  <c r="AV90" i="1"/>
  <c r="AU90" i="1"/>
  <c r="AT90" i="1"/>
  <c r="AZ89" i="1"/>
  <c r="AY89" i="1"/>
  <c r="AX89" i="1"/>
  <c r="AW89" i="1"/>
  <c r="AV89" i="1"/>
  <c r="AU89" i="1"/>
  <c r="AT89" i="1"/>
  <c r="AZ88" i="1"/>
  <c r="AY88" i="1"/>
  <c r="AX88" i="1"/>
  <c r="AW88" i="1"/>
  <c r="AV88" i="1"/>
  <c r="AU88" i="1"/>
  <c r="AT88" i="1"/>
  <c r="AZ87" i="1"/>
  <c r="AY87" i="1"/>
  <c r="AX87" i="1"/>
  <c r="AW87" i="1"/>
  <c r="AV87" i="1"/>
  <c r="AU87" i="1"/>
  <c r="AT87" i="1"/>
  <c r="AZ86" i="1"/>
  <c r="AY86" i="1"/>
  <c r="AX86" i="1"/>
  <c r="AW86" i="1"/>
  <c r="AV86" i="1"/>
  <c r="AU86" i="1"/>
  <c r="AT86" i="1"/>
  <c r="AZ85" i="1"/>
  <c r="AY85" i="1"/>
  <c r="AX85" i="1"/>
  <c r="AW85" i="1"/>
  <c r="AV85" i="1"/>
  <c r="AU85" i="1"/>
  <c r="AT85" i="1"/>
  <c r="AZ84" i="1"/>
  <c r="AY84" i="1"/>
  <c r="AX84" i="1"/>
  <c r="AW84" i="1"/>
  <c r="AV84" i="1"/>
  <c r="AU84" i="1"/>
  <c r="AT84" i="1"/>
  <c r="AZ83" i="1"/>
  <c r="AY83" i="1"/>
  <c r="AX83" i="1"/>
  <c r="AW83" i="1"/>
  <c r="AV83" i="1"/>
  <c r="AU83" i="1"/>
  <c r="AT83" i="1"/>
  <c r="AZ82" i="1"/>
  <c r="AY82" i="1"/>
  <c r="AX82" i="1"/>
  <c r="AW82" i="1"/>
  <c r="AV82" i="1"/>
  <c r="AU82" i="1"/>
  <c r="AT82" i="1"/>
  <c r="AZ81" i="1"/>
  <c r="AY81" i="1"/>
  <c r="AX81" i="1"/>
  <c r="AW81" i="1"/>
  <c r="AV81" i="1"/>
  <c r="AU81" i="1"/>
  <c r="AT81" i="1"/>
  <c r="AZ80" i="1"/>
  <c r="AY80" i="1"/>
  <c r="AX80" i="1"/>
  <c r="AW80" i="1"/>
  <c r="AV80" i="1"/>
  <c r="AU80" i="1"/>
  <c r="AT80" i="1"/>
  <c r="AZ79" i="1"/>
  <c r="AY79" i="1"/>
  <c r="AX79" i="1"/>
  <c r="AW79" i="1"/>
  <c r="AV79" i="1"/>
  <c r="AU79" i="1"/>
  <c r="AT79" i="1"/>
  <c r="AZ78" i="1"/>
  <c r="AY78" i="1"/>
  <c r="AX78" i="1"/>
  <c r="AW78" i="1"/>
  <c r="AV78" i="1"/>
  <c r="AU78" i="1"/>
  <c r="AT78" i="1"/>
  <c r="AZ77" i="1"/>
  <c r="AY77" i="1"/>
  <c r="AX77" i="1"/>
  <c r="AW77" i="1"/>
  <c r="AV77" i="1"/>
  <c r="AU77" i="1"/>
  <c r="AT77" i="1"/>
  <c r="AZ76" i="1"/>
  <c r="AY76" i="1"/>
  <c r="AX76" i="1"/>
  <c r="AW76" i="1"/>
  <c r="AV76" i="1"/>
  <c r="AU76" i="1"/>
  <c r="AT76" i="1"/>
  <c r="AZ75" i="1"/>
  <c r="AY75" i="1"/>
  <c r="AX75" i="1"/>
  <c r="AW75" i="1"/>
  <c r="AV75" i="1"/>
  <c r="AU75" i="1"/>
  <c r="AT75" i="1"/>
  <c r="AZ74" i="1"/>
  <c r="AY74" i="1"/>
  <c r="AX74" i="1"/>
  <c r="AW74" i="1"/>
  <c r="AV74" i="1"/>
  <c r="AU74" i="1"/>
  <c r="AT74" i="1"/>
  <c r="AZ73" i="1"/>
  <c r="AY73" i="1"/>
  <c r="AX73" i="1"/>
  <c r="AW73" i="1"/>
  <c r="AV73" i="1"/>
  <c r="AU73" i="1"/>
  <c r="AT73" i="1"/>
  <c r="AZ72" i="1"/>
  <c r="AY72" i="1"/>
  <c r="AX72" i="1"/>
  <c r="AW72" i="1"/>
  <c r="AV72" i="1"/>
  <c r="AU72" i="1"/>
  <c r="AT72" i="1"/>
  <c r="AZ71" i="1"/>
  <c r="AY71" i="1"/>
  <c r="AX71" i="1"/>
  <c r="AW71" i="1"/>
  <c r="AV71" i="1"/>
  <c r="AU71" i="1"/>
  <c r="AT71" i="1"/>
  <c r="AZ70" i="1"/>
  <c r="AY70" i="1"/>
  <c r="AX70" i="1"/>
  <c r="AW70" i="1"/>
  <c r="AV70" i="1"/>
  <c r="AU70" i="1"/>
  <c r="AT70" i="1"/>
  <c r="AZ69" i="1"/>
  <c r="AY69" i="1"/>
  <c r="AX69" i="1"/>
  <c r="AW69" i="1"/>
  <c r="AV69" i="1"/>
  <c r="AU69" i="1"/>
  <c r="AT69" i="1"/>
  <c r="AZ68" i="1"/>
  <c r="AY68" i="1"/>
  <c r="AX68" i="1"/>
  <c r="AW68" i="1"/>
  <c r="AV68" i="1"/>
  <c r="AU68" i="1"/>
  <c r="AT68" i="1"/>
  <c r="AZ67" i="1"/>
  <c r="AY67" i="1"/>
  <c r="AX67" i="1"/>
  <c r="AW67" i="1"/>
  <c r="AV67" i="1"/>
  <c r="AU67" i="1"/>
  <c r="AT67" i="1"/>
  <c r="AZ66" i="1"/>
  <c r="AY66" i="1"/>
  <c r="AX66" i="1"/>
  <c r="AW66" i="1"/>
  <c r="AV66" i="1"/>
  <c r="AU66" i="1"/>
  <c r="AT66" i="1"/>
  <c r="AZ65" i="1"/>
  <c r="AY65" i="1"/>
  <c r="AX65" i="1"/>
  <c r="AW65" i="1"/>
  <c r="AV65" i="1"/>
  <c r="AU65" i="1"/>
  <c r="AT65" i="1"/>
  <c r="AZ64" i="1"/>
  <c r="AY64" i="1"/>
  <c r="AX64" i="1"/>
  <c r="AW64" i="1"/>
  <c r="AV64" i="1"/>
  <c r="AU64" i="1"/>
  <c r="AT64" i="1"/>
  <c r="AZ63" i="1"/>
  <c r="AY63" i="1"/>
  <c r="AX63" i="1"/>
  <c r="AW63" i="1"/>
  <c r="AV63" i="1"/>
  <c r="AU63" i="1"/>
  <c r="AT63" i="1"/>
  <c r="AZ62" i="1"/>
  <c r="AY62" i="1"/>
  <c r="AX62" i="1"/>
  <c r="AW62" i="1"/>
  <c r="AV62" i="1"/>
  <c r="AU62" i="1"/>
  <c r="AT62" i="1"/>
  <c r="AZ61" i="1"/>
  <c r="AY61" i="1"/>
  <c r="AX61" i="1"/>
  <c r="AW61" i="1"/>
  <c r="AV61" i="1"/>
  <c r="AU61" i="1"/>
  <c r="AT61" i="1"/>
  <c r="AZ60" i="1"/>
  <c r="AY60" i="1"/>
  <c r="AX60" i="1"/>
  <c r="AW60" i="1"/>
  <c r="AV60" i="1"/>
  <c r="AU60" i="1"/>
  <c r="AT60" i="1"/>
  <c r="AZ59" i="1"/>
  <c r="AY59" i="1"/>
  <c r="AX59" i="1"/>
  <c r="AW59" i="1"/>
  <c r="AV59" i="1"/>
  <c r="AU59" i="1"/>
  <c r="AT59" i="1"/>
  <c r="AZ58" i="1"/>
  <c r="AY58" i="1"/>
  <c r="AX58" i="1"/>
  <c r="AW58" i="1"/>
  <c r="AV58" i="1"/>
  <c r="AU58" i="1"/>
  <c r="AT58" i="1"/>
  <c r="AZ57" i="1"/>
  <c r="AY57" i="1"/>
  <c r="AX57" i="1"/>
  <c r="AW57" i="1"/>
  <c r="AV57" i="1"/>
  <c r="AU57" i="1"/>
  <c r="AT57" i="1"/>
  <c r="AZ56" i="1"/>
  <c r="AY56" i="1"/>
  <c r="AX56" i="1"/>
  <c r="AW56" i="1"/>
  <c r="AV56" i="1"/>
  <c r="AU56" i="1"/>
  <c r="AT56" i="1"/>
  <c r="AZ55" i="1"/>
  <c r="AY55" i="1"/>
  <c r="AX55" i="1"/>
  <c r="AW55" i="1"/>
  <c r="AV55" i="1"/>
  <c r="AU55" i="1"/>
  <c r="AT55" i="1"/>
  <c r="AZ54" i="1"/>
  <c r="AY54" i="1"/>
  <c r="AX54" i="1"/>
  <c r="AW54" i="1"/>
  <c r="AV54" i="1"/>
  <c r="AU54" i="1"/>
  <c r="AT54" i="1"/>
  <c r="AZ53" i="1"/>
  <c r="AY53" i="1"/>
  <c r="AX53" i="1"/>
  <c r="AW53" i="1"/>
  <c r="AV53" i="1"/>
  <c r="AU53" i="1"/>
  <c r="AT53" i="1"/>
  <c r="AZ52" i="1"/>
  <c r="AY52" i="1"/>
  <c r="AX52" i="1"/>
  <c r="AW52" i="1"/>
  <c r="AV52" i="1"/>
  <c r="AU52" i="1"/>
  <c r="AT52" i="1"/>
  <c r="AZ51" i="1"/>
  <c r="AY51" i="1"/>
  <c r="AX51" i="1"/>
  <c r="AW51" i="1"/>
  <c r="AV51" i="1"/>
  <c r="AU51" i="1"/>
  <c r="AT51" i="1"/>
  <c r="AZ50" i="1"/>
  <c r="AY50" i="1"/>
  <c r="AX50" i="1"/>
  <c r="AW50" i="1"/>
  <c r="AV50" i="1"/>
  <c r="AU50" i="1"/>
  <c r="AT50" i="1"/>
  <c r="AZ49" i="1"/>
  <c r="AY49" i="1"/>
  <c r="AX49" i="1"/>
  <c r="AW49" i="1"/>
  <c r="AV49" i="1"/>
  <c r="AU49" i="1"/>
  <c r="AT49" i="1"/>
  <c r="AZ48" i="1"/>
  <c r="AY48" i="1"/>
  <c r="AX48" i="1"/>
  <c r="AW48" i="1"/>
  <c r="AV48" i="1"/>
  <c r="AU48" i="1"/>
  <c r="AT48" i="1"/>
  <c r="AZ47" i="1"/>
  <c r="AY47" i="1"/>
  <c r="AX47" i="1"/>
  <c r="AW47" i="1"/>
  <c r="AV47" i="1"/>
  <c r="AU47" i="1"/>
  <c r="AT47" i="1"/>
  <c r="AZ46" i="1"/>
  <c r="AY46" i="1"/>
  <c r="AX46" i="1"/>
  <c r="AW46" i="1"/>
  <c r="AV46" i="1"/>
  <c r="AU46" i="1"/>
  <c r="AT46" i="1"/>
  <c r="AZ45" i="1"/>
  <c r="AY45" i="1"/>
  <c r="AX45" i="1"/>
  <c r="AW45" i="1"/>
  <c r="AV45" i="1"/>
  <c r="AU45" i="1"/>
  <c r="AT45" i="1"/>
  <c r="AZ44" i="1"/>
  <c r="AY44" i="1"/>
  <c r="AX44" i="1"/>
  <c r="AW44" i="1"/>
  <c r="AV44" i="1"/>
  <c r="AU44" i="1"/>
  <c r="AT44" i="1"/>
  <c r="AZ43" i="1"/>
  <c r="AY43" i="1"/>
  <c r="AX43" i="1"/>
  <c r="AW43" i="1"/>
  <c r="AV43" i="1"/>
  <c r="AU43" i="1"/>
  <c r="AT43" i="1"/>
  <c r="AZ42" i="1"/>
  <c r="AY42" i="1"/>
  <c r="AX42" i="1"/>
  <c r="AW42" i="1"/>
  <c r="AV42" i="1"/>
  <c r="AU42" i="1"/>
  <c r="AT42" i="1"/>
  <c r="AZ41" i="1"/>
  <c r="AY41" i="1"/>
  <c r="AX41" i="1"/>
  <c r="AW41" i="1"/>
  <c r="AV41" i="1"/>
  <c r="AU41" i="1"/>
  <c r="AT41" i="1"/>
  <c r="AZ40" i="1"/>
  <c r="AY40" i="1"/>
  <c r="AX40" i="1"/>
  <c r="AW40" i="1"/>
  <c r="AV40" i="1"/>
  <c r="AU40" i="1"/>
  <c r="AT40" i="1"/>
  <c r="AZ39" i="1"/>
  <c r="AY39" i="1"/>
  <c r="AX39" i="1"/>
  <c r="AW39" i="1"/>
  <c r="AV39" i="1"/>
  <c r="AU39" i="1"/>
  <c r="AT39" i="1"/>
  <c r="AZ38" i="1"/>
  <c r="AY38" i="1"/>
  <c r="AX38" i="1"/>
  <c r="AW38" i="1"/>
  <c r="AV38" i="1"/>
  <c r="AU38" i="1"/>
  <c r="AT38" i="1"/>
  <c r="AZ37" i="1"/>
  <c r="AY37" i="1"/>
  <c r="AX37" i="1"/>
  <c r="AW37" i="1"/>
  <c r="AV37" i="1"/>
  <c r="AU37" i="1"/>
  <c r="AT37" i="1"/>
  <c r="AZ36" i="1"/>
  <c r="AY36" i="1"/>
  <c r="AX36" i="1"/>
  <c r="AW36" i="1"/>
  <c r="AV36" i="1"/>
  <c r="AU36" i="1"/>
  <c r="AT36" i="1"/>
  <c r="AZ35" i="1"/>
  <c r="AY35" i="1"/>
  <c r="AX35" i="1"/>
  <c r="AW35" i="1"/>
  <c r="AV35" i="1"/>
  <c r="AU35" i="1"/>
  <c r="AT35" i="1"/>
  <c r="AZ34" i="1"/>
  <c r="AY34" i="1"/>
  <c r="AX34" i="1"/>
  <c r="AW34" i="1"/>
  <c r="AV34" i="1"/>
  <c r="AU34" i="1"/>
  <c r="AT34" i="1"/>
  <c r="AZ33" i="1"/>
  <c r="AY33" i="1"/>
  <c r="AX33" i="1"/>
  <c r="AW33" i="1"/>
  <c r="AV33" i="1"/>
  <c r="AU33" i="1"/>
  <c r="AT33" i="1"/>
  <c r="AZ32" i="1"/>
  <c r="AY32" i="1"/>
  <c r="AX32" i="1"/>
  <c r="AW32" i="1"/>
  <c r="AV32" i="1"/>
  <c r="AU32" i="1"/>
  <c r="AT32" i="1"/>
  <c r="AZ31" i="1"/>
  <c r="AY31" i="1"/>
  <c r="AX31" i="1"/>
  <c r="AW31" i="1"/>
  <c r="AV31" i="1"/>
  <c r="AU31" i="1"/>
  <c r="AT31" i="1"/>
  <c r="AZ30" i="1"/>
  <c r="AY30" i="1"/>
  <c r="AX30" i="1"/>
  <c r="AW30" i="1"/>
  <c r="AV30" i="1"/>
  <c r="AU30" i="1"/>
  <c r="AT30" i="1"/>
  <c r="AZ29" i="1"/>
  <c r="AY29" i="1"/>
  <c r="AX29" i="1"/>
  <c r="AW29" i="1"/>
  <c r="AV29" i="1"/>
  <c r="AU29" i="1"/>
  <c r="AT29" i="1"/>
  <c r="AZ28" i="1"/>
  <c r="AY28" i="1"/>
  <c r="AX28" i="1"/>
  <c r="AW28" i="1"/>
  <c r="AV28" i="1"/>
  <c r="AU28" i="1"/>
  <c r="AT28" i="1"/>
  <c r="AZ27" i="1"/>
  <c r="AY27" i="1"/>
  <c r="AX27" i="1"/>
  <c r="AW27" i="1"/>
  <c r="AV27" i="1"/>
  <c r="AU27" i="1"/>
  <c r="AT27" i="1"/>
  <c r="AZ26" i="1"/>
  <c r="AY26" i="1"/>
  <c r="AX26" i="1"/>
  <c r="AW26" i="1"/>
  <c r="AV26" i="1"/>
  <c r="AU26" i="1"/>
  <c r="AT26" i="1"/>
  <c r="AZ25" i="1"/>
  <c r="AY25" i="1"/>
  <c r="AX25" i="1"/>
  <c r="AW25" i="1"/>
  <c r="AV25" i="1"/>
  <c r="AU25" i="1"/>
  <c r="AT25" i="1"/>
  <c r="AZ24" i="1"/>
  <c r="AY24" i="1"/>
  <c r="AX24" i="1"/>
  <c r="AW24" i="1"/>
  <c r="AV24" i="1"/>
  <c r="AU24" i="1"/>
  <c r="AT24" i="1"/>
  <c r="AZ23" i="1"/>
  <c r="AY23" i="1"/>
  <c r="AX23" i="1"/>
  <c r="AW23" i="1"/>
  <c r="AV23" i="1"/>
  <c r="AU23" i="1"/>
  <c r="AT23" i="1"/>
  <c r="AZ22" i="1"/>
  <c r="AY22" i="1"/>
  <c r="AX22" i="1"/>
  <c r="AW22" i="1"/>
  <c r="AV22" i="1"/>
  <c r="AU22" i="1"/>
  <c r="AT22" i="1"/>
  <c r="AZ21" i="1"/>
  <c r="AY21" i="1"/>
  <c r="AX21" i="1"/>
  <c r="AW21" i="1"/>
  <c r="AV21" i="1"/>
  <c r="AU21" i="1"/>
  <c r="AT21" i="1"/>
  <c r="AZ20" i="1"/>
  <c r="AY20" i="1"/>
  <c r="AX20" i="1"/>
  <c r="AW20" i="1"/>
  <c r="AV20" i="1"/>
  <c r="AU20" i="1"/>
  <c r="AT20" i="1"/>
  <c r="AZ19" i="1"/>
  <c r="AY19" i="1"/>
  <c r="AX19" i="1"/>
  <c r="AW19" i="1"/>
  <c r="AV19" i="1"/>
  <c r="AU19" i="1"/>
  <c r="AT19" i="1"/>
  <c r="AZ18" i="1"/>
  <c r="AY18" i="1"/>
  <c r="AX18" i="1"/>
  <c r="AW18" i="1"/>
  <c r="AV18" i="1"/>
  <c r="AU18" i="1"/>
  <c r="AT18" i="1"/>
  <c r="AZ17" i="1"/>
  <c r="AY17" i="1"/>
  <c r="AX17" i="1"/>
  <c r="AW17" i="1"/>
  <c r="AV17" i="1"/>
  <c r="AU17" i="1"/>
  <c r="AT17" i="1"/>
  <c r="AZ16" i="1"/>
  <c r="AY16" i="1"/>
  <c r="AX16" i="1"/>
  <c r="AW16" i="1"/>
  <c r="AV16" i="1"/>
  <c r="AU16" i="1"/>
  <c r="AT16" i="1"/>
  <c r="AZ15" i="1"/>
  <c r="AY15" i="1"/>
  <c r="AX15" i="1"/>
  <c r="AW15" i="1"/>
  <c r="AV15" i="1"/>
  <c r="AU15" i="1"/>
  <c r="AT15" i="1"/>
  <c r="AZ13" i="1"/>
  <c r="AY13" i="1"/>
  <c r="AX13" i="1"/>
  <c r="AW13" i="1"/>
  <c r="AV13" i="1"/>
  <c r="AU13" i="1"/>
  <c r="AT13" i="1"/>
  <c r="AZ12" i="1"/>
  <c r="AY12" i="1"/>
  <c r="AX12" i="1"/>
  <c r="AW12" i="1"/>
  <c r="AV12" i="1"/>
  <c r="AU12" i="1"/>
  <c r="AT12" i="1"/>
  <c r="AZ11" i="1"/>
  <c r="AY11" i="1"/>
  <c r="AX11" i="1"/>
  <c r="AW11" i="1"/>
  <c r="AV11" i="1"/>
  <c r="AU11" i="1"/>
  <c r="AT11" i="1"/>
  <c r="AZ10" i="1"/>
  <c r="AY10" i="1"/>
  <c r="AX10" i="1"/>
  <c r="AW10" i="1"/>
  <c r="AV10" i="1"/>
  <c r="AU10" i="1"/>
  <c r="AT10" i="1"/>
  <c r="AZ9" i="1"/>
  <c r="AY9" i="1"/>
  <c r="AX9" i="1"/>
  <c r="AW9" i="1"/>
  <c r="AV9" i="1"/>
  <c r="AU9" i="1"/>
  <c r="AT9" i="1"/>
  <c r="AZ8" i="1"/>
  <c r="AY8" i="1"/>
  <c r="AX8" i="1"/>
  <c r="AW8" i="1"/>
  <c r="AV8" i="1"/>
  <c r="AU8" i="1"/>
  <c r="AT8" i="1"/>
  <c r="AZ7" i="1"/>
  <c r="AY7" i="1"/>
  <c r="AX7" i="1"/>
  <c r="AW7" i="1"/>
  <c r="AV7" i="1"/>
  <c r="AU7" i="1"/>
  <c r="AT7" i="1"/>
  <c r="AZ14" i="1"/>
  <c r="AY14" i="1"/>
  <c r="AX14" i="1"/>
  <c r="AW14" i="1"/>
  <c r="AV14" i="1"/>
  <c r="AU14" i="1"/>
  <c r="AT14" i="1"/>
  <c r="BG325" i="1"/>
  <c r="BG321" i="1"/>
  <c r="BG319" i="1"/>
  <c r="BG317" i="1"/>
  <c r="BG314" i="1"/>
  <c r="BG311" i="1"/>
  <c r="BG307" i="1"/>
  <c r="BG304" i="1"/>
  <c r="BG302" i="1"/>
  <c r="BG300" i="1"/>
  <c r="BG296" i="1"/>
  <c r="BG289" i="1"/>
  <c r="BG286" i="1"/>
  <c r="BG283" i="1"/>
  <c r="BG280" i="1"/>
  <c r="BG276" i="1"/>
  <c r="BG272" i="1"/>
  <c r="BG265" i="1"/>
  <c r="BG262" i="1"/>
  <c r="BG257" i="1"/>
  <c r="BG251" i="1"/>
  <c r="BG248" i="1"/>
  <c r="BG246" i="1"/>
  <c r="BG243" i="1"/>
  <c r="BG239" i="1"/>
  <c r="BG236" i="1"/>
  <c r="BG234" i="1"/>
  <c r="BG229" i="1"/>
  <c r="BG227" i="1"/>
  <c r="BG224" i="1"/>
  <c r="BG220" i="1"/>
  <c r="BG215" i="1"/>
  <c r="BG213" i="1"/>
  <c r="BG195" i="1"/>
  <c r="BG193" i="1"/>
  <c r="BG209" i="1"/>
  <c r="BG206" i="1"/>
  <c r="BG204" i="1"/>
  <c r="BG198" i="1"/>
  <c r="BG190" i="1"/>
  <c r="BG188" i="1"/>
  <c r="BG184" i="1"/>
  <c r="BG181" i="1"/>
  <c r="BG178" i="1"/>
  <c r="BG174" i="1"/>
  <c r="BG172" i="1"/>
  <c r="BG169" i="1"/>
  <c r="BG166" i="1"/>
  <c r="BG163" i="1"/>
  <c r="BG161" i="1"/>
  <c r="BG159" i="1"/>
  <c r="BG155" i="1"/>
  <c r="BG148" i="1"/>
  <c r="BG145" i="1"/>
  <c r="BG142" i="1"/>
  <c r="BG139" i="1"/>
  <c r="BG135" i="1"/>
  <c r="BG131" i="1"/>
  <c r="BG126" i="1"/>
  <c r="BG122" i="1"/>
  <c r="BG120" i="1"/>
  <c r="BG115" i="1"/>
  <c r="BG109" i="1"/>
  <c r="BG106" i="1"/>
  <c r="BG100" i="1"/>
  <c r="BG98" i="1"/>
  <c r="BG94" i="1"/>
  <c r="BG90" i="1"/>
  <c r="BG87" i="1"/>
  <c r="BG85" i="1"/>
  <c r="BG83" i="1"/>
  <c r="BG81" i="1"/>
  <c r="BG78" i="1"/>
  <c r="BG74" i="1"/>
  <c r="BG71" i="1"/>
  <c r="BG68" i="1"/>
  <c r="BG65" i="1"/>
  <c r="BG63" i="1"/>
  <c r="BG61" i="1"/>
  <c r="BG57" i="1"/>
  <c r="BG51" i="1"/>
  <c r="BG47" i="1"/>
  <c r="BG40" i="1"/>
  <c r="BG38" i="1"/>
  <c r="BG35" i="1"/>
  <c r="BG31" i="1"/>
  <c r="BG28" i="1"/>
  <c r="BG26" i="1"/>
  <c r="BG22" i="1"/>
  <c r="BH16" i="1"/>
  <c r="BG16" i="1"/>
  <c r="BH14" i="1"/>
  <c r="BG14" i="1"/>
  <c r="X90" i="3" l="1"/>
  <c r="X75" i="3" s="1"/>
  <c r="X128" i="3" s="1"/>
  <c r="W128" i="3"/>
  <c r="I75" i="3"/>
  <c r="I128" i="3" s="1"/>
  <c r="X38" i="3"/>
  <c r="I38" i="3"/>
  <c r="X65" i="2"/>
  <c r="X61" i="2"/>
  <c r="R60" i="2"/>
  <c r="X62" i="2"/>
  <c r="X54" i="2"/>
  <c r="L53" i="2"/>
  <c r="J60" i="2"/>
  <c r="W60" i="2"/>
  <c r="U60" i="2"/>
  <c r="X66" i="2"/>
  <c r="X64" i="2"/>
  <c r="L60" i="2"/>
  <c r="O60" i="2"/>
  <c r="V62" i="2"/>
  <c r="V60" i="2" s="1"/>
  <c r="I63" i="2"/>
  <c r="I60" i="2" s="1"/>
  <c r="G60" i="2"/>
  <c r="M60" i="2"/>
  <c r="X58" i="2"/>
  <c r="R53" i="2"/>
  <c r="J53" i="2"/>
  <c r="X57" i="2"/>
  <c r="U53" i="2"/>
  <c r="W53" i="2"/>
  <c r="X56" i="2"/>
  <c r="X59" i="2"/>
  <c r="O55" i="2"/>
  <c r="O53" i="2" s="1"/>
  <c r="V55" i="2"/>
  <c r="G53" i="2"/>
  <c r="V56" i="2"/>
  <c r="V53" i="2" l="1"/>
  <c r="X63" i="2"/>
  <c r="X60" i="2" s="1"/>
  <c r="X55" i="2"/>
  <c r="X53" i="2" s="1"/>
  <c r="I126" i="2" l="1"/>
  <c r="W124" i="2"/>
  <c r="W123" i="2"/>
  <c r="W127" i="2"/>
  <c r="V127" i="2"/>
  <c r="U127" i="2"/>
  <c r="R127" i="2"/>
  <c r="O127" i="2"/>
  <c r="L127" i="2"/>
  <c r="I127" i="2"/>
  <c r="V126" i="2"/>
  <c r="U126" i="2"/>
  <c r="R126" i="2"/>
  <c r="O126" i="2"/>
  <c r="L126" i="2"/>
  <c r="W125" i="2"/>
  <c r="V125" i="2"/>
  <c r="U125" i="2"/>
  <c r="R125" i="2"/>
  <c r="O125" i="2"/>
  <c r="L125" i="2"/>
  <c r="I125" i="2"/>
  <c r="U124" i="2"/>
  <c r="R124" i="2"/>
  <c r="O124" i="2"/>
  <c r="L124" i="2"/>
  <c r="V124" i="2"/>
  <c r="U123" i="2"/>
  <c r="R123" i="2"/>
  <c r="M123" i="2"/>
  <c r="O123" i="2" s="1"/>
  <c r="J123" i="2"/>
  <c r="L123" i="2" s="1"/>
  <c r="V122" i="2"/>
  <c r="U122" i="2"/>
  <c r="R122" i="2"/>
  <c r="O122" i="2"/>
  <c r="L122" i="2"/>
  <c r="T121" i="2"/>
  <c r="T120" i="2" s="1"/>
  <c r="S121" i="2"/>
  <c r="S120" i="2" s="1"/>
  <c r="Q121" i="2"/>
  <c r="Q120" i="2" s="1"/>
  <c r="P121" i="2"/>
  <c r="P120" i="2" s="1"/>
  <c r="N121" i="2"/>
  <c r="N120" i="2" s="1"/>
  <c r="K121" i="2"/>
  <c r="K120" i="2" s="1"/>
  <c r="V116" i="2"/>
  <c r="W119" i="2"/>
  <c r="V119" i="2"/>
  <c r="U119" i="2"/>
  <c r="R119" i="2"/>
  <c r="O119" i="2"/>
  <c r="L119" i="2"/>
  <c r="I119" i="2"/>
  <c r="V118" i="2"/>
  <c r="U118" i="2"/>
  <c r="R118" i="2"/>
  <c r="O118" i="2"/>
  <c r="L118" i="2"/>
  <c r="I118" i="2"/>
  <c r="W117" i="2"/>
  <c r="V117" i="2"/>
  <c r="U117" i="2"/>
  <c r="R117" i="2"/>
  <c r="O117" i="2"/>
  <c r="L117" i="2"/>
  <c r="I117" i="2"/>
  <c r="U116" i="2"/>
  <c r="R116" i="2"/>
  <c r="O116" i="2"/>
  <c r="L116" i="2"/>
  <c r="W116" i="2"/>
  <c r="W115" i="2"/>
  <c r="U115" i="2"/>
  <c r="R115" i="2"/>
  <c r="M115" i="2"/>
  <c r="O115" i="2" s="1"/>
  <c r="J115" i="2"/>
  <c r="L115" i="2" s="1"/>
  <c r="I115" i="2"/>
  <c r="V114" i="2"/>
  <c r="U114" i="2"/>
  <c r="R114" i="2"/>
  <c r="O114" i="2"/>
  <c r="L114" i="2"/>
  <c r="T113" i="2"/>
  <c r="T112" i="2" s="1"/>
  <c r="S113" i="2"/>
  <c r="S112" i="2" s="1"/>
  <c r="Q113" i="2"/>
  <c r="Q112" i="2" s="1"/>
  <c r="P113" i="2"/>
  <c r="P112" i="2" s="1"/>
  <c r="N113" i="2"/>
  <c r="N112" i="2" s="1"/>
  <c r="K113" i="2"/>
  <c r="K112" i="2" s="1"/>
  <c r="H105" i="2"/>
  <c r="V108" i="2"/>
  <c r="W111" i="2"/>
  <c r="V111" i="2"/>
  <c r="U111" i="2"/>
  <c r="R111" i="2"/>
  <c r="O111" i="2"/>
  <c r="L111" i="2"/>
  <c r="I111" i="2"/>
  <c r="W110" i="2"/>
  <c r="U110" i="2"/>
  <c r="R110" i="2"/>
  <c r="O110" i="2"/>
  <c r="L110" i="2"/>
  <c r="V110" i="2"/>
  <c r="W109" i="2"/>
  <c r="V109" i="2"/>
  <c r="U109" i="2"/>
  <c r="R109" i="2"/>
  <c r="O109" i="2"/>
  <c r="L109" i="2"/>
  <c r="I109" i="2"/>
  <c r="U108" i="2"/>
  <c r="R108" i="2"/>
  <c r="O108" i="2"/>
  <c r="L108" i="2"/>
  <c r="W107" i="2"/>
  <c r="U107" i="2"/>
  <c r="R107" i="2"/>
  <c r="M107" i="2"/>
  <c r="O107" i="2" s="1"/>
  <c r="J107" i="2"/>
  <c r="I107" i="2"/>
  <c r="W106" i="2"/>
  <c r="V106" i="2"/>
  <c r="U106" i="2"/>
  <c r="R106" i="2"/>
  <c r="O106" i="2"/>
  <c r="L106" i="2"/>
  <c r="I106" i="2"/>
  <c r="T105" i="2"/>
  <c r="S105" i="2"/>
  <c r="Q105" i="2"/>
  <c r="P105" i="2"/>
  <c r="N105" i="2"/>
  <c r="K105" i="2"/>
  <c r="W103" i="2"/>
  <c r="W101" i="2"/>
  <c r="G98" i="2"/>
  <c r="W99" i="2"/>
  <c r="W104" i="2"/>
  <c r="V104" i="2"/>
  <c r="U104" i="2"/>
  <c r="R104" i="2"/>
  <c r="O104" i="2"/>
  <c r="L104" i="2"/>
  <c r="I104" i="2"/>
  <c r="V103" i="2"/>
  <c r="U103" i="2"/>
  <c r="R103" i="2"/>
  <c r="O103" i="2"/>
  <c r="L103" i="2"/>
  <c r="W102" i="2"/>
  <c r="V102" i="2"/>
  <c r="U102" i="2"/>
  <c r="R102" i="2"/>
  <c r="O102" i="2"/>
  <c r="L102" i="2"/>
  <c r="I102" i="2"/>
  <c r="U101" i="2"/>
  <c r="R101" i="2"/>
  <c r="O101" i="2"/>
  <c r="L101" i="2"/>
  <c r="W100" i="2"/>
  <c r="U100" i="2"/>
  <c r="R100" i="2"/>
  <c r="M100" i="2"/>
  <c r="O100" i="2" s="1"/>
  <c r="J100" i="2"/>
  <c r="L100" i="2" s="1"/>
  <c r="I100" i="2"/>
  <c r="V99" i="2"/>
  <c r="U99" i="2"/>
  <c r="R99" i="2"/>
  <c r="O99" i="2"/>
  <c r="L99" i="2"/>
  <c r="T98" i="2"/>
  <c r="T97" i="2" s="1"/>
  <c r="S98" i="2"/>
  <c r="S97" i="2" s="1"/>
  <c r="Q98" i="2"/>
  <c r="Q97" i="2" s="1"/>
  <c r="P98" i="2"/>
  <c r="P97" i="2" s="1"/>
  <c r="N98" i="2"/>
  <c r="N97" i="2" s="1"/>
  <c r="K98" i="2"/>
  <c r="K97" i="2" s="1"/>
  <c r="V86" i="2"/>
  <c r="W96" i="2"/>
  <c r="V96" i="2"/>
  <c r="U96" i="2"/>
  <c r="R96" i="2"/>
  <c r="O96" i="2"/>
  <c r="L96" i="2"/>
  <c r="I96" i="2"/>
  <c r="U95" i="2"/>
  <c r="R95" i="2"/>
  <c r="O95" i="2"/>
  <c r="L95" i="2"/>
  <c r="W95" i="2"/>
  <c r="V95" i="2"/>
  <c r="W94" i="2"/>
  <c r="V94" i="2"/>
  <c r="U94" i="2"/>
  <c r="R94" i="2"/>
  <c r="O94" i="2"/>
  <c r="L94" i="2"/>
  <c r="I94" i="2"/>
  <c r="U93" i="2"/>
  <c r="R93" i="2"/>
  <c r="O93" i="2"/>
  <c r="L93" i="2"/>
  <c r="W93" i="2"/>
  <c r="V93" i="2"/>
  <c r="W92" i="2"/>
  <c r="U92" i="2"/>
  <c r="R92" i="2"/>
  <c r="M92" i="2"/>
  <c r="M90" i="2" s="1"/>
  <c r="J92" i="2"/>
  <c r="L92" i="2" s="1"/>
  <c r="I92" i="2"/>
  <c r="W91" i="2"/>
  <c r="V91" i="2"/>
  <c r="U91" i="2"/>
  <c r="R91" i="2"/>
  <c r="O91" i="2"/>
  <c r="L91" i="2"/>
  <c r="I91" i="2"/>
  <c r="T90" i="2"/>
  <c r="S90" i="2"/>
  <c r="Q90" i="2"/>
  <c r="P90" i="2"/>
  <c r="N90" i="2"/>
  <c r="K90" i="2"/>
  <c r="W89" i="2"/>
  <c r="V89" i="2"/>
  <c r="U89" i="2"/>
  <c r="R89" i="2"/>
  <c r="O89" i="2"/>
  <c r="L89" i="2"/>
  <c r="I89" i="2"/>
  <c r="U88" i="2"/>
  <c r="R88" i="2"/>
  <c r="O88" i="2"/>
  <c r="L88" i="2"/>
  <c r="W88" i="2"/>
  <c r="V88" i="2"/>
  <c r="W87" i="2"/>
  <c r="V87" i="2"/>
  <c r="U87" i="2"/>
  <c r="R87" i="2"/>
  <c r="O87" i="2"/>
  <c r="L87" i="2"/>
  <c r="I87" i="2"/>
  <c r="W86" i="2"/>
  <c r="U86" i="2"/>
  <c r="R86" i="2"/>
  <c r="O86" i="2"/>
  <c r="L86" i="2"/>
  <c r="W85" i="2"/>
  <c r="U85" i="2"/>
  <c r="R85" i="2"/>
  <c r="M85" i="2"/>
  <c r="O85" i="2" s="1"/>
  <c r="J85" i="2"/>
  <c r="I85" i="2"/>
  <c r="W84" i="2"/>
  <c r="V84" i="2"/>
  <c r="U84" i="2"/>
  <c r="R84" i="2"/>
  <c r="O84" i="2"/>
  <c r="L84" i="2"/>
  <c r="I84" i="2"/>
  <c r="T83" i="2"/>
  <c r="S83" i="2"/>
  <c r="Q83" i="2"/>
  <c r="P83" i="2"/>
  <c r="N83" i="2"/>
  <c r="K83" i="2"/>
  <c r="W81" i="2"/>
  <c r="W79" i="2"/>
  <c r="V79" i="2"/>
  <c r="W78" i="2"/>
  <c r="W73" i="2"/>
  <c r="G68" i="2"/>
  <c r="G67" i="2" s="1"/>
  <c r="W70" i="2"/>
  <c r="I69" i="2"/>
  <c r="W82" i="2"/>
  <c r="V82" i="2"/>
  <c r="U82" i="2"/>
  <c r="R82" i="2"/>
  <c r="O82" i="2"/>
  <c r="L82" i="2"/>
  <c r="I82" i="2"/>
  <c r="U81" i="2"/>
  <c r="R81" i="2"/>
  <c r="O81" i="2"/>
  <c r="L81" i="2"/>
  <c r="W80" i="2"/>
  <c r="V80" i="2"/>
  <c r="U80" i="2"/>
  <c r="R80" i="2"/>
  <c r="O80" i="2"/>
  <c r="L80" i="2"/>
  <c r="I80" i="2"/>
  <c r="U79" i="2"/>
  <c r="R79" i="2"/>
  <c r="O79" i="2"/>
  <c r="L79" i="2"/>
  <c r="U78" i="2"/>
  <c r="R78" i="2"/>
  <c r="M78" i="2"/>
  <c r="M76" i="2" s="1"/>
  <c r="J78" i="2"/>
  <c r="L78" i="2" s="1"/>
  <c r="W77" i="2"/>
  <c r="V77" i="2"/>
  <c r="U77" i="2"/>
  <c r="R77" i="2"/>
  <c r="O77" i="2"/>
  <c r="L77" i="2"/>
  <c r="I77" i="2"/>
  <c r="T76" i="2"/>
  <c r="S76" i="2"/>
  <c r="S75" i="2" s="1"/>
  <c r="Q76" i="2"/>
  <c r="Q75" i="2" s="1"/>
  <c r="P76" i="2"/>
  <c r="N76" i="2"/>
  <c r="K76" i="2"/>
  <c r="K75" i="2" s="1"/>
  <c r="W74" i="2"/>
  <c r="V74" i="2"/>
  <c r="U74" i="2"/>
  <c r="R74" i="2"/>
  <c r="O74" i="2"/>
  <c r="L74" i="2"/>
  <c r="I74" i="2"/>
  <c r="U73" i="2"/>
  <c r="R73" i="2"/>
  <c r="O73" i="2"/>
  <c r="L73" i="2"/>
  <c r="W72" i="2"/>
  <c r="V72" i="2"/>
  <c r="U72" i="2"/>
  <c r="R72" i="2"/>
  <c r="O72" i="2"/>
  <c r="L72" i="2"/>
  <c r="I72" i="2"/>
  <c r="V71" i="2"/>
  <c r="U71" i="2"/>
  <c r="R71" i="2"/>
  <c r="O71" i="2"/>
  <c r="L71" i="2"/>
  <c r="I71" i="2"/>
  <c r="U70" i="2"/>
  <c r="R70" i="2"/>
  <c r="M70" i="2"/>
  <c r="O70" i="2" s="1"/>
  <c r="J70" i="2"/>
  <c r="L70" i="2" s="1"/>
  <c r="V69" i="2"/>
  <c r="U69" i="2"/>
  <c r="R69" i="2"/>
  <c r="O69" i="2"/>
  <c r="L69" i="2"/>
  <c r="T68" i="2"/>
  <c r="T67" i="2" s="1"/>
  <c r="S68" i="2"/>
  <c r="S67" i="2" s="1"/>
  <c r="Q68" i="2"/>
  <c r="Q67" i="2" s="1"/>
  <c r="P68" i="2"/>
  <c r="P67" i="2" s="1"/>
  <c r="N68" i="2"/>
  <c r="N67" i="2" s="1"/>
  <c r="K68" i="2"/>
  <c r="K67" i="2" s="1"/>
  <c r="V49" i="2"/>
  <c r="W44" i="2"/>
  <c r="W42" i="2"/>
  <c r="W41" i="2"/>
  <c r="W40" i="2"/>
  <c r="W52" i="2"/>
  <c r="V52" i="2"/>
  <c r="U52" i="2"/>
  <c r="R52" i="2"/>
  <c r="O52" i="2"/>
  <c r="L52" i="2"/>
  <c r="I52" i="2"/>
  <c r="V51" i="2"/>
  <c r="U51" i="2"/>
  <c r="R51" i="2"/>
  <c r="O51" i="2"/>
  <c r="L51" i="2"/>
  <c r="W51" i="2"/>
  <c r="W50" i="2"/>
  <c r="V50" i="2"/>
  <c r="U50" i="2"/>
  <c r="R50" i="2"/>
  <c r="O50" i="2"/>
  <c r="L50" i="2"/>
  <c r="I50" i="2"/>
  <c r="U49" i="2"/>
  <c r="R49" i="2"/>
  <c r="O49" i="2"/>
  <c r="L49" i="2"/>
  <c r="W49" i="2"/>
  <c r="W48" i="2"/>
  <c r="U48" i="2"/>
  <c r="R48" i="2"/>
  <c r="M48" i="2"/>
  <c r="O48" i="2" s="1"/>
  <c r="J48" i="2"/>
  <c r="L48" i="2" s="1"/>
  <c r="I48" i="2"/>
  <c r="V47" i="2"/>
  <c r="U47" i="2"/>
  <c r="R47" i="2"/>
  <c r="O47" i="2"/>
  <c r="L47" i="2"/>
  <c r="H46" i="2"/>
  <c r="T46" i="2"/>
  <c r="S46" i="2"/>
  <c r="Q46" i="2"/>
  <c r="P46" i="2"/>
  <c r="N46" i="2"/>
  <c r="K46" i="2"/>
  <c r="W45" i="2"/>
  <c r="V45" i="2"/>
  <c r="U45" i="2"/>
  <c r="R45" i="2"/>
  <c r="O45" i="2"/>
  <c r="L45" i="2"/>
  <c r="I45" i="2"/>
  <c r="V44" i="2"/>
  <c r="U44" i="2"/>
  <c r="R44" i="2"/>
  <c r="O44" i="2"/>
  <c r="L44" i="2"/>
  <c r="W43" i="2"/>
  <c r="V43" i="2"/>
  <c r="U43" i="2"/>
  <c r="R43" i="2"/>
  <c r="O43" i="2"/>
  <c r="L43" i="2"/>
  <c r="I43" i="2"/>
  <c r="U42" i="2"/>
  <c r="R42" i="2"/>
  <c r="O42" i="2"/>
  <c r="L42" i="2"/>
  <c r="U41" i="2"/>
  <c r="R41" i="2"/>
  <c r="M41" i="2"/>
  <c r="O41" i="2" s="1"/>
  <c r="J41" i="2"/>
  <c r="L41" i="2" s="1"/>
  <c r="V40" i="2"/>
  <c r="U40" i="2"/>
  <c r="R40" i="2"/>
  <c r="O40" i="2"/>
  <c r="L40" i="2"/>
  <c r="T39" i="2"/>
  <c r="T38" i="2" s="1"/>
  <c r="S39" i="2"/>
  <c r="Q39" i="2"/>
  <c r="P39" i="2"/>
  <c r="P38" i="2" s="1"/>
  <c r="N39" i="2"/>
  <c r="N38" i="2" s="1"/>
  <c r="K39" i="2"/>
  <c r="I35" i="2"/>
  <c r="W36" i="2"/>
  <c r="W34" i="2"/>
  <c r="W33" i="2"/>
  <c r="W32" i="2"/>
  <c r="V28" i="2"/>
  <c r="I25" i="2"/>
  <c r="W37" i="2"/>
  <c r="V37" i="2"/>
  <c r="U37" i="2"/>
  <c r="R37" i="2"/>
  <c r="O37" i="2"/>
  <c r="L37" i="2"/>
  <c r="I37" i="2"/>
  <c r="V36" i="2"/>
  <c r="U36" i="2"/>
  <c r="R36" i="2"/>
  <c r="O36" i="2"/>
  <c r="L36" i="2"/>
  <c r="V35" i="2"/>
  <c r="U35" i="2"/>
  <c r="R35" i="2"/>
  <c r="O35" i="2"/>
  <c r="L35" i="2"/>
  <c r="U34" i="2"/>
  <c r="R34" i="2"/>
  <c r="O34" i="2"/>
  <c r="L34" i="2"/>
  <c r="V34" i="2"/>
  <c r="U33" i="2"/>
  <c r="R33" i="2"/>
  <c r="M33" i="2"/>
  <c r="M31" i="2" s="1"/>
  <c r="M30" i="2" s="1"/>
  <c r="J33" i="2"/>
  <c r="J31" i="2" s="1"/>
  <c r="J30" i="2" s="1"/>
  <c r="V32" i="2"/>
  <c r="U32" i="2"/>
  <c r="R32" i="2"/>
  <c r="O32" i="2"/>
  <c r="L32" i="2"/>
  <c r="T31" i="2"/>
  <c r="T30" i="2" s="1"/>
  <c r="S31" i="2"/>
  <c r="S30" i="2" s="1"/>
  <c r="Q31" i="2"/>
  <c r="Q30" i="2" s="1"/>
  <c r="P31" i="2"/>
  <c r="P30" i="2" s="1"/>
  <c r="N31" i="2"/>
  <c r="N30" i="2" s="1"/>
  <c r="K31" i="2"/>
  <c r="K30" i="2" s="1"/>
  <c r="W29" i="2"/>
  <c r="V29" i="2"/>
  <c r="U29" i="2"/>
  <c r="R29" i="2"/>
  <c r="O29" i="2"/>
  <c r="L29" i="2"/>
  <c r="I29" i="2"/>
  <c r="W28" i="2"/>
  <c r="U28" i="2"/>
  <c r="R28" i="2"/>
  <c r="O28" i="2"/>
  <c r="L28" i="2"/>
  <c r="W27" i="2"/>
  <c r="V27" i="2"/>
  <c r="U27" i="2"/>
  <c r="R27" i="2"/>
  <c r="O27" i="2"/>
  <c r="L27" i="2"/>
  <c r="I27" i="2"/>
  <c r="U26" i="2"/>
  <c r="R26" i="2"/>
  <c r="O26" i="2"/>
  <c r="L26" i="2"/>
  <c r="W26" i="2"/>
  <c r="I26" i="2"/>
  <c r="U25" i="2"/>
  <c r="R25" i="2"/>
  <c r="M25" i="2"/>
  <c r="M23" i="2" s="1"/>
  <c r="M22" i="2" s="1"/>
  <c r="J25" i="2"/>
  <c r="L25" i="2" s="1"/>
  <c r="W24" i="2"/>
  <c r="V24" i="2"/>
  <c r="U24" i="2"/>
  <c r="R24" i="2"/>
  <c r="O24" i="2"/>
  <c r="L24" i="2"/>
  <c r="I24" i="2"/>
  <c r="T23" i="2"/>
  <c r="T22" i="2" s="1"/>
  <c r="S23" i="2"/>
  <c r="S22" i="2" s="1"/>
  <c r="Q23" i="2"/>
  <c r="Q22" i="2" s="1"/>
  <c r="P23" i="2"/>
  <c r="P22" i="2" s="1"/>
  <c r="N23" i="2"/>
  <c r="N22" i="2" s="1"/>
  <c r="K23" i="2"/>
  <c r="K22" i="2" s="1"/>
  <c r="G15" i="2"/>
  <c r="G14" i="2" s="1"/>
  <c r="W21" i="2"/>
  <c r="V21" i="2"/>
  <c r="U21" i="2"/>
  <c r="R21" i="2"/>
  <c r="O21" i="2"/>
  <c r="L21" i="2"/>
  <c r="I21" i="2"/>
  <c r="W20" i="2"/>
  <c r="U20" i="2"/>
  <c r="R20" i="2"/>
  <c r="O20" i="2"/>
  <c r="L20" i="2"/>
  <c r="W19" i="2"/>
  <c r="V19" i="2"/>
  <c r="U19" i="2"/>
  <c r="R19" i="2"/>
  <c r="O19" i="2"/>
  <c r="L19" i="2"/>
  <c r="I19" i="2"/>
  <c r="U18" i="2"/>
  <c r="R18" i="2"/>
  <c r="O18" i="2"/>
  <c r="L18" i="2"/>
  <c r="U17" i="2"/>
  <c r="R17" i="2"/>
  <c r="M17" i="2"/>
  <c r="O17" i="2" s="1"/>
  <c r="J17" i="2"/>
  <c r="L17" i="2" s="1"/>
  <c r="W17" i="2"/>
  <c r="V16" i="2"/>
  <c r="U16" i="2"/>
  <c r="R16" i="2"/>
  <c r="O16" i="2"/>
  <c r="L16" i="2"/>
  <c r="W16" i="2"/>
  <c r="T15" i="2"/>
  <c r="T14" i="2" s="1"/>
  <c r="S15" i="2"/>
  <c r="S14" i="2" s="1"/>
  <c r="Q15" i="2"/>
  <c r="Q14" i="2" s="1"/>
  <c r="P15" i="2"/>
  <c r="P14" i="2" s="1"/>
  <c r="N15" i="2"/>
  <c r="N14" i="2" s="1"/>
  <c r="K15" i="2"/>
  <c r="K14" i="2" s="1"/>
  <c r="I12" i="2"/>
  <c r="W10" i="2"/>
  <c r="G7" i="2"/>
  <c r="G6" i="2" s="1"/>
  <c r="W8" i="2"/>
  <c r="W13" i="2"/>
  <c r="V13" i="2"/>
  <c r="U13" i="2"/>
  <c r="R13" i="2"/>
  <c r="O13" i="2"/>
  <c r="L13" i="2"/>
  <c r="I13" i="2"/>
  <c r="W12" i="2"/>
  <c r="U12" i="2"/>
  <c r="R12" i="2"/>
  <c r="O12" i="2"/>
  <c r="L12" i="2"/>
  <c r="W11" i="2"/>
  <c r="V11" i="2"/>
  <c r="U11" i="2"/>
  <c r="R11" i="2"/>
  <c r="O11" i="2"/>
  <c r="L11" i="2"/>
  <c r="I11" i="2"/>
  <c r="V10" i="2"/>
  <c r="U10" i="2"/>
  <c r="R10" i="2"/>
  <c r="O10" i="2"/>
  <c r="L10" i="2"/>
  <c r="U9" i="2"/>
  <c r="P7" i="2"/>
  <c r="P6" i="2" s="1"/>
  <c r="M9" i="2"/>
  <c r="M7" i="2" s="1"/>
  <c r="M6" i="2" s="1"/>
  <c r="J9" i="2"/>
  <c r="L9" i="2" s="1"/>
  <c r="V8" i="2"/>
  <c r="U8" i="2"/>
  <c r="R8" i="2"/>
  <c r="O8" i="2"/>
  <c r="L8" i="2"/>
  <c r="T7" i="2"/>
  <c r="T6" i="2" s="1"/>
  <c r="S7" i="2"/>
  <c r="S6" i="2" s="1"/>
  <c r="Q7" i="2"/>
  <c r="Q6" i="2" s="1"/>
  <c r="N7" i="2"/>
  <c r="N6" i="2" s="1"/>
  <c r="K7" i="2"/>
  <c r="K6" i="2" s="1"/>
  <c r="N75" i="2" l="1"/>
  <c r="Q38" i="2"/>
  <c r="Q128" i="2" s="1"/>
  <c r="P75" i="2"/>
  <c r="P128" i="2" s="1"/>
  <c r="G97" i="2"/>
  <c r="K128" i="2"/>
  <c r="T75" i="2"/>
  <c r="K38" i="2"/>
  <c r="S38" i="2"/>
  <c r="S128" i="2" s="1"/>
  <c r="N128" i="2"/>
  <c r="T128" i="2"/>
  <c r="X127" i="2"/>
  <c r="X89" i="2"/>
  <c r="X109" i="2"/>
  <c r="X77" i="2"/>
  <c r="X71" i="2"/>
  <c r="R76" i="2"/>
  <c r="X117" i="2"/>
  <c r="X118" i="2"/>
  <c r="X102" i="2"/>
  <c r="R90" i="2"/>
  <c r="R121" i="2"/>
  <c r="R120" i="2" s="1"/>
  <c r="L90" i="2"/>
  <c r="X52" i="2"/>
  <c r="X24" i="2"/>
  <c r="X96" i="2"/>
  <c r="X74" i="2"/>
  <c r="X82" i="2"/>
  <c r="X87" i="2"/>
  <c r="U113" i="2"/>
  <c r="U112" i="2" s="1"/>
  <c r="X104" i="2"/>
  <c r="X106" i="2"/>
  <c r="X119" i="2"/>
  <c r="U76" i="2"/>
  <c r="U98" i="2"/>
  <c r="U97" i="2" s="1"/>
  <c r="R113" i="2"/>
  <c r="R112" i="2" s="1"/>
  <c r="U105" i="2"/>
  <c r="M15" i="2"/>
  <c r="M14" i="2" s="1"/>
  <c r="R83" i="2"/>
  <c r="X126" i="2"/>
  <c r="U83" i="2"/>
  <c r="X94" i="2"/>
  <c r="U121" i="2"/>
  <c r="U120" i="2" s="1"/>
  <c r="U90" i="2"/>
  <c r="X91" i="2"/>
  <c r="O83" i="2"/>
  <c r="R98" i="2"/>
  <c r="L76" i="2"/>
  <c r="L75" i="2" s="1"/>
  <c r="O105" i="2"/>
  <c r="X72" i="2"/>
  <c r="X111" i="2"/>
  <c r="V107" i="2"/>
  <c r="V105" i="2" s="1"/>
  <c r="L68" i="2"/>
  <c r="L67" i="2" s="1"/>
  <c r="O68" i="2"/>
  <c r="O67" i="2" s="1"/>
  <c r="I81" i="2"/>
  <c r="X81" i="2" s="1"/>
  <c r="R68" i="2"/>
  <c r="R67" i="2" s="1"/>
  <c r="U68" i="2"/>
  <c r="U67" i="2" s="1"/>
  <c r="V85" i="2"/>
  <c r="V83" i="2" s="1"/>
  <c r="O113" i="2"/>
  <c r="O112" i="2" s="1"/>
  <c r="X19" i="2"/>
  <c r="X37" i="2"/>
  <c r="X13" i="2"/>
  <c r="X115" i="2"/>
  <c r="M98" i="2"/>
  <c r="M97" i="2" s="1"/>
  <c r="U46" i="2"/>
  <c r="R31" i="2"/>
  <c r="R30" i="2" s="1"/>
  <c r="X43" i="2"/>
  <c r="V70" i="2"/>
  <c r="O98" i="2"/>
  <c r="O97" i="2" s="1"/>
  <c r="U15" i="2"/>
  <c r="U14" i="2" s="1"/>
  <c r="M39" i="2"/>
  <c r="M38" i="2" s="1"/>
  <c r="R23" i="2"/>
  <c r="R22" i="2" s="1"/>
  <c r="X29" i="2"/>
  <c r="X50" i="2"/>
  <c r="O39" i="2"/>
  <c r="X26" i="2"/>
  <c r="M46" i="2"/>
  <c r="J121" i="2"/>
  <c r="J120" i="2" s="1"/>
  <c r="V48" i="2"/>
  <c r="V46" i="2" s="1"/>
  <c r="U39" i="2"/>
  <c r="U38" i="2" s="1"/>
  <c r="O15" i="2"/>
  <c r="O14" i="2" s="1"/>
  <c r="V41" i="2"/>
  <c r="R15" i="2"/>
  <c r="R14" i="2" s="1"/>
  <c r="R39" i="2"/>
  <c r="R38" i="2" s="1"/>
  <c r="J46" i="2"/>
  <c r="U31" i="2"/>
  <c r="U30" i="2" s="1"/>
  <c r="O46" i="2"/>
  <c r="X27" i="2"/>
  <c r="L39" i="2"/>
  <c r="R46" i="2"/>
  <c r="X45" i="2"/>
  <c r="L121" i="2"/>
  <c r="L120" i="2" s="1"/>
  <c r="U23" i="2"/>
  <c r="U22" i="2" s="1"/>
  <c r="X11" i="2"/>
  <c r="M121" i="2"/>
  <c r="M120" i="2" s="1"/>
  <c r="X21" i="2"/>
  <c r="L113" i="2"/>
  <c r="L112" i="2" s="1"/>
  <c r="J98" i="2"/>
  <c r="O92" i="2"/>
  <c r="O90" i="2" s="1"/>
  <c r="O121" i="2"/>
  <c r="O120" i="2" s="1"/>
  <c r="L46" i="2"/>
  <c r="J7" i="2"/>
  <c r="J6" i="2" s="1"/>
  <c r="J105" i="2"/>
  <c r="L98" i="2"/>
  <c r="L97" i="2" s="1"/>
  <c r="J23" i="2"/>
  <c r="J22" i="2" s="1"/>
  <c r="V92" i="2"/>
  <c r="V90" i="2" s="1"/>
  <c r="M105" i="2"/>
  <c r="X12" i="2"/>
  <c r="X48" i="2"/>
  <c r="J68" i="2"/>
  <c r="J67" i="2" s="1"/>
  <c r="O25" i="2"/>
  <c r="O23" i="2" s="1"/>
  <c r="O22" i="2" s="1"/>
  <c r="V100" i="2"/>
  <c r="V25" i="2"/>
  <c r="J83" i="2"/>
  <c r="V17" i="2"/>
  <c r="M68" i="2"/>
  <c r="M67" i="2" s="1"/>
  <c r="V115" i="2"/>
  <c r="V113" i="2" s="1"/>
  <c r="V112" i="2" s="1"/>
  <c r="J15" i="2"/>
  <c r="J14" i="2" s="1"/>
  <c r="X100" i="2"/>
  <c r="J113" i="2"/>
  <c r="J112" i="2" s="1"/>
  <c r="M113" i="2"/>
  <c r="M112" i="2" s="1"/>
  <c r="V123" i="2"/>
  <c r="V121" i="2" s="1"/>
  <c r="V120" i="2" s="1"/>
  <c r="V101" i="2"/>
  <c r="V18" i="2"/>
  <c r="I73" i="2"/>
  <c r="X73" i="2" s="1"/>
  <c r="I28" i="2"/>
  <c r="X28" i="2" s="1"/>
  <c r="V12" i="2"/>
  <c r="I86" i="2"/>
  <c r="X86" i="2" s="1"/>
  <c r="X125" i="2"/>
  <c r="I10" i="2"/>
  <c r="X10" i="2" s="1"/>
  <c r="V81" i="2"/>
  <c r="I32" i="2"/>
  <c r="X32" i="2" s="1"/>
  <c r="W25" i="2"/>
  <c r="W23" i="2" s="1"/>
  <c r="W22" i="2" s="1"/>
  <c r="I33" i="2"/>
  <c r="I123" i="2"/>
  <c r="X123" i="2" s="1"/>
  <c r="X80" i="2"/>
  <c r="I18" i="2"/>
  <c r="X18" i="2" s="1"/>
  <c r="H7" i="2"/>
  <c r="H6" i="2" s="1"/>
  <c r="I8" i="2"/>
  <c r="W69" i="2"/>
  <c r="V73" i="2"/>
  <c r="G105" i="2"/>
  <c r="I88" i="2"/>
  <c r="X88" i="2" s="1"/>
  <c r="H113" i="2"/>
  <c r="H112" i="2" s="1"/>
  <c r="H39" i="2"/>
  <c r="H38" i="2" s="1"/>
  <c r="W126" i="2"/>
  <c r="I17" i="2"/>
  <c r="X17" i="2" s="1"/>
  <c r="G46" i="2"/>
  <c r="G38" i="2" s="1"/>
  <c r="I78" i="2"/>
  <c r="G83" i="2"/>
  <c r="W108" i="2"/>
  <c r="W105" i="2" s="1"/>
  <c r="H76" i="2"/>
  <c r="I41" i="2"/>
  <c r="X41" i="2" s="1"/>
  <c r="H121" i="2"/>
  <c r="H120" i="2" s="1"/>
  <c r="G39" i="2"/>
  <c r="W35" i="2"/>
  <c r="W31" i="2" s="1"/>
  <c r="W30" i="2" s="1"/>
  <c r="I124" i="2"/>
  <c r="X124" i="2" s="1"/>
  <c r="W122" i="2"/>
  <c r="I122" i="2"/>
  <c r="G121" i="2"/>
  <c r="G120" i="2" s="1"/>
  <c r="I116" i="2"/>
  <c r="X116" i="2" s="1"/>
  <c r="I114" i="2"/>
  <c r="W118" i="2"/>
  <c r="W114" i="2"/>
  <c r="G113" i="2"/>
  <c r="G112" i="2" s="1"/>
  <c r="R105" i="2"/>
  <c r="I108" i="2"/>
  <c r="L107" i="2"/>
  <c r="L105" i="2" s="1"/>
  <c r="I110" i="2"/>
  <c r="X110" i="2" s="1"/>
  <c r="W98" i="2"/>
  <c r="W97" i="2" s="1"/>
  <c r="I103" i="2"/>
  <c r="X103" i="2" s="1"/>
  <c r="I99" i="2"/>
  <c r="I101" i="2"/>
  <c r="X101" i="2" s="1"/>
  <c r="H98" i="2"/>
  <c r="H97" i="2" s="1"/>
  <c r="W83" i="2"/>
  <c r="X84" i="2"/>
  <c r="W90" i="2"/>
  <c r="M83" i="2"/>
  <c r="M75" i="2" s="1"/>
  <c r="I95" i="2"/>
  <c r="X95" i="2" s="1"/>
  <c r="L85" i="2"/>
  <c r="L83" i="2" s="1"/>
  <c r="I93" i="2"/>
  <c r="X93" i="2" s="1"/>
  <c r="G90" i="2"/>
  <c r="H90" i="2"/>
  <c r="J90" i="2"/>
  <c r="H83" i="2"/>
  <c r="W76" i="2"/>
  <c r="G76" i="2"/>
  <c r="G75" i="2" s="1"/>
  <c r="X69" i="2"/>
  <c r="W71" i="2"/>
  <c r="V78" i="2"/>
  <c r="I70" i="2"/>
  <c r="X70" i="2" s="1"/>
  <c r="I79" i="2"/>
  <c r="X79" i="2" s="1"/>
  <c r="O78" i="2"/>
  <c r="O76" i="2" s="1"/>
  <c r="J76" i="2"/>
  <c r="J75" i="2" s="1"/>
  <c r="H68" i="2"/>
  <c r="H67" i="2" s="1"/>
  <c r="V42" i="2"/>
  <c r="I42" i="2"/>
  <c r="X42" i="2" s="1"/>
  <c r="W39" i="2"/>
  <c r="I47" i="2"/>
  <c r="I46" i="2" s="1"/>
  <c r="W47" i="2"/>
  <c r="W46" i="2" s="1"/>
  <c r="I51" i="2"/>
  <c r="X51" i="2" s="1"/>
  <c r="I49" i="2"/>
  <c r="X49" i="2" s="1"/>
  <c r="I44" i="2"/>
  <c r="X44" i="2" s="1"/>
  <c r="I40" i="2"/>
  <c r="J39" i="2"/>
  <c r="J38" i="2" s="1"/>
  <c r="X35" i="2"/>
  <c r="I36" i="2"/>
  <c r="X36" i="2" s="1"/>
  <c r="L33" i="2"/>
  <c r="L31" i="2" s="1"/>
  <c r="L30" i="2" s="1"/>
  <c r="O33" i="2"/>
  <c r="O31" i="2" s="1"/>
  <c r="O30" i="2" s="1"/>
  <c r="V33" i="2"/>
  <c r="V31" i="2" s="1"/>
  <c r="V30" i="2" s="1"/>
  <c r="I34" i="2"/>
  <c r="X34" i="2" s="1"/>
  <c r="G31" i="2"/>
  <c r="G30" i="2" s="1"/>
  <c r="H31" i="2"/>
  <c r="H30" i="2" s="1"/>
  <c r="L23" i="2"/>
  <c r="L22" i="2" s="1"/>
  <c r="G23" i="2"/>
  <c r="G22" i="2" s="1"/>
  <c r="H23" i="2"/>
  <c r="H22" i="2" s="1"/>
  <c r="V26" i="2"/>
  <c r="L15" i="2"/>
  <c r="L14" i="2" s="1"/>
  <c r="I16" i="2"/>
  <c r="H15" i="2"/>
  <c r="H14" i="2" s="1"/>
  <c r="V20" i="2"/>
  <c r="W18" i="2"/>
  <c r="W15" i="2" s="1"/>
  <c r="W14" i="2" s="1"/>
  <c r="I20" i="2"/>
  <c r="X20" i="2" s="1"/>
  <c r="I9" i="2"/>
  <c r="W9" i="2"/>
  <c r="W7" i="2" s="1"/>
  <c r="W6" i="2" s="1"/>
  <c r="L7" i="2"/>
  <c r="L6" i="2" s="1"/>
  <c r="R9" i="2"/>
  <c r="R7" i="2" s="1"/>
  <c r="O9" i="2"/>
  <c r="V9" i="2"/>
  <c r="U7" i="2"/>
  <c r="H75" i="2" l="1"/>
  <c r="W75" i="2"/>
  <c r="O38" i="2"/>
  <c r="V7" i="2"/>
  <c r="V6" i="2" s="1"/>
  <c r="O75" i="2"/>
  <c r="H128" i="2"/>
  <c r="J97" i="2"/>
  <c r="J128" i="2" s="1"/>
  <c r="U75" i="2"/>
  <c r="U128" i="2" s="1"/>
  <c r="R128" i="2"/>
  <c r="G128" i="2"/>
  <c r="M128" i="2"/>
  <c r="R97" i="2"/>
  <c r="W38" i="2"/>
  <c r="L38" i="2"/>
  <c r="L128" i="2" s="1"/>
  <c r="R75" i="2"/>
  <c r="I23" i="2"/>
  <c r="I22" i="2" s="1"/>
  <c r="W113" i="2"/>
  <c r="W112" i="2" s="1"/>
  <c r="V68" i="2"/>
  <c r="V67" i="2" s="1"/>
  <c r="V23" i="2"/>
  <c r="V22" i="2" s="1"/>
  <c r="V39" i="2"/>
  <c r="V38" i="2" s="1"/>
  <c r="X25" i="2"/>
  <c r="X23" i="2" s="1"/>
  <c r="X22" i="2" s="1"/>
  <c r="X33" i="2"/>
  <c r="X31" i="2" s="1"/>
  <c r="X30" i="2" s="1"/>
  <c r="I7" i="2"/>
  <c r="I6" i="2" s="1"/>
  <c r="V98" i="2"/>
  <c r="V97" i="2" s="1"/>
  <c r="U6" i="2"/>
  <c r="X92" i="2"/>
  <c r="X90" i="2" s="1"/>
  <c r="R6" i="2"/>
  <c r="V15" i="2"/>
  <c r="V14" i="2" s="1"/>
  <c r="V76" i="2"/>
  <c r="V75" i="2" s="1"/>
  <c r="I90" i="2"/>
  <c r="X8" i="2"/>
  <c r="I83" i="2"/>
  <c r="W68" i="2"/>
  <c r="W67" i="2" s="1"/>
  <c r="W121" i="2"/>
  <c r="W120" i="2" s="1"/>
  <c r="W128" i="2" s="1"/>
  <c r="X122" i="2"/>
  <c r="X121" i="2" s="1"/>
  <c r="X120" i="2" s="1"/>
  <c r="I121" i="2"/>
  <c r="I120" i="2" s="1"/>
  <c r="I113" i="2"/>
  <c r="I112" i="2" s="1"/>
  <c r="X114" i="2"/>
  <c r="X113" i="2" s="1"/>
  <c r="X112" i="2" s="1"/>
  <c r="X107" i="2"/>
  <c r="I105" i="2"/>
  <c r="X108" i="2"/>
  <c r="X99" i="2"/>
  <c r="X98" i="2" s="1"/>
  <c r="I98" i="2"/>
  <c r="X85" i="2"/>
  <c r="X83" i="2" s="1"/>
  <c r="I76" i="2"/>
  <c r="I75" i="2" s="1"/>
  <c r="X68" i="2"/>
  <c r="X67" i="2" s="1"/>
  <c r="I68" i="2"/>
  <c r="I67" i="2" s="1"/>
  <c r="X78" i="2"/>
  <c r="X76" i="2" s="1"/>
  <c r="X75" i="2" s="1"/>
  <c r="X47" i="2"/>
  <c r="X46" i="2" s="1"/>
  <c r="X38" i="2" s="1"/>
  <c r="X40" i="2"/>
  <c r="X39" i="2" s="1"/>
  <c r="I39" i="2"/>
  <c r="I38" i="2" s="1"/>
  <c r="I31" i="2"/>
  <c r="I30" i="2" s="1"/>
  <c r="I15" i="2"/>
  <c r="I14" i="2" s="1"/>
  <c r="X16" i="2"/>
  <c r="X15" i="2" s="1"/>
  <c r="X14" i="2" s="1"/>
  <c r="X9" i="2"/>
  <c r="O7" i="2"/>
  <c r="I97" i="2" l="1"/>
  <c r="I128" i="2"/>
  <c r="V128" i="2"/>
  <c r="O6" i="2"/>
  <c r="O128" i="2" s="1"/>
  <c r="X7" i="2"/>
  <c r="X6" i="2" s="1"/>
  <c r="X105" i="2"/>
  <c r="X97" i="2" s="1"/>
  <c r="X128" i="2" l="1"/>
</calcChain>
</file>

<file path=xl/sharedStrings.xml><?xml version="1.0" encoding="utf-8"?>
<sst xmlns="http://schemas.openxmlformats.org/spreadsheetml/2006/main" count="906" uniqueCount="154">
  <si>
    <t>AÑO</t>
  </si>
  <si>
    <t>ENTIDAD</t>
  </si>
  <si>
    <t>EJE</t>
  </si>
  <si>
    <t>PROGRAMA</t>
  </si>
  <si>
    <t>SUBPROGRAMA</t>
  </si>
  <si>
    <t>CAPÍTULO</t>
  </si>
  <si>
    <t>CONCEPTO</t>
  </si>
  <si>
    <t>PARTIDA
GENÉRICA</t>
  </si>
  <si>
    <t>BIEN</t>
  </si>
  <si>
    <t>PROGRAMAS CON PRIORIDAD NACIONAL 
Y SUBPROGRAMAS</t>
  </si>
  <si>
    <t>CANTIDAD</t>
  </si>
  <si>
    <t>APORTACIONES FEDERALES
 (FASP)</t>
  </si>
  <si>
    <t>APORTACIONES ESTATALES</t>
  </si>
  <si>
    <t>FINANCIAMIENTO
CONJUNTO</t>
  </si>
  <si>
    <t>FEDERAL</t>
  </si>
  <si>
    <t>MUNICIPAL</t>
  </si>
  <si>
    <t>SUB
TOTAL</t>
  </si>
  <si>
    <t>ESTATAL</t>
  </si>
  <si>
    <t>TOTAL</t>
  </si>
  <si>
    <t/>
  </si>
  <si>
    <t>Servicios Personales</t>
  </si>
  <si>
    <t>Remuneraciones al Personal de Carácter Transitorio</t>
  </si>
  <si>
    <t>Honorarios asimilables a salarios</t>
  </si>
  <si>
    <t>Honorarios</t>
  </si>
  <si>
    <t>Materiales y Suministros</t>
  </si>
  <si>
    <t>Productos Químicos, Farmacéuticos y de Laboratorio</t>
  </si>
  <si>
    <t>Productos químicos básicos</t>
  </si>
  <si>
    <t>Materiales, accesorios y suministros de laboratorio</t>
  </si>
  <si>
    <t>Servicios Generales</t>
  </si>
  <si>
    <t>Servicios Profesionales, Científicos, Técnicos y Otros Servicios</t>
  </si>
  <si>
    <t>Servicios profesionales, científicos y técnicos integrales</t>
  </si>
  <si>
    <t>Servicios de Traslado y Viáticos</t>
  </si>
  <si>
    <t>Pasajes terrestres</t>
  </si>
  <si>
    <t>Pasajes terrestres nacionales</t>
  </si>
  <si>
    <t>Viáticos en el país</t>
  </si>
  <si>
    <t>Viáticos nacionales</t>
  </si>
  <si>
    <t>Bienes Muebles, Inmuebles e Intangibles</t>
  </si>
  <si>
    <t>Mobiliario y Equipo de Administración</t>
  </si>
  <si>
    <t>Equipo de cómputo y de tecnologías de la información</t>
  </si>
  <si>
    <t>Mobiliario y Equipo Educacional y Recreativo</t>
  </si>
  <si>
    <t>Cámaras fotográficas y de video</t>
  </si>
  <si>
    <t>Activos Intangibles</t>
  </si>
  <si>
    <t>Licencias informáticas e intelectuales</t>
  </si>
  <si>
    <t>Licencias</t>
  </si>
  <si>
    <t>Servicios de capacitación</t>
  </si>
  <si>
    <t>Herramientas, Refacciones y Accesorios Menores</t>
  </si>
  <si>
    <t>Software</t>
  </si>
  <si>
    <t>Materiales de Administración, Emisión de Documentos y Artículos Oficiales</t>
  </si>
  <si>
    <t>Materiales, útiles y equipos menores de oficina</t>
  </si>
  <si>
    <t>Materiales y útiles de oficina</t>
  </si>
  <si>
    <t>Materiales, útiles y equipos menores de tecnologías de la información y comunicaciones</t>
  </si>
  <si>
    <t>Materiales y útiles para el procesamiento en equipos y bienes informáticos</t>
  </si>
  <si>
    <t>Material de limpieza</t>
  </si>
  <si>
    <t>Combustibles, Lubricantes y Aditivos</t>
  </si>
  <si>
    <t>Combustibles, lubricantes y aditivos</t>
  </si>
  <si>
    <t>Refacciones y accesorios menores de equipo de cómputo y tecnologías de la información</t>
  </si>
  <si>
    <t>Servicios de Comunicación Social y Publicidad</t>
  </si>
  <si>
    <t>Difusión por radio, televisión y otros medios de mensajes sobre programas y actividades gubernamentales</t>
  </si>
  <si>
    <t>Difusión de mensajes sobre programas y actividades gubernamentales</t>
  </si>
  <si>
    <t>Pasajes aéreos</t>
  </si>
  <si>
    <t>Otros servicios de traslado y hospedaje</t>
  </si>
  <si>
    <t>Servicios Oficiales</t>
  </si>
  <si>
    <t>Congresos y Convenciones</t>
  </si>
  <si>
    <t>Transferencias, Asignaciones, Subsidios y Otras Ayudas</t>
  </si>
  <si>
    <t>Ayudas Sociales</t>
  </si>
  <si>
    <t>Ayudas sociales a personas</t>
  </si>
  <si>
    <t>Equipos y aparatos audiovisuales</t>
  </si>
  <si>
    <t>Vehículos y Equipo de Transporte</t>
  </si>
  <si>
    <t>Vehículos y equipo terrestre</t>
  </si>
  <si>
    <t>Otros productos químicos</t>
  </si>
  <si>
    <t>Servicios de Instalación, Reparación, Mantenimiento y Conservación</t>
  </si>
  <si>
    <t>Instalación, Reparación y Mantenimiento de Equipo e Instrumental Médico y de Laboratorio</t>
  </si>
  <si>
    <t>Materiales para el registro e identificación de bienes y personas</t>
  </si>
  <si>
    <t>Herramientas menores</t>
  </si>
  <si>
    <t>Muebles de oficina y estantería</t>
  </si>
  <si>
    <t>Servicios Básicos</t>
  </si>
  <si>
    <t>Servicios de acceso de internet, redes y procesamiento de información</t>
  </si>
  <si>
    <t>Instalación, reparación y mantenimiento de maquinaria, otros equipos y herramienta</t>
  </si>
  <si>
    <t>Equipo de comunicación y telecomunicación</t>
  </si>
  <si>
    <t>Maquinaria, Otros Equipos y Herramientas</t>
  </si>
  <si>
    <t>Servicios integrales y otros servicios</t>
  </si>
  <si>
    <t>Telefonía tradicional</t>
  </si>
  <si>
    <t>Instalación, Reparación y Mantenimiento de Equipo de Cómputo y Tecnología de la Información</t>
  </si>
  <si>
    <t>Modernización de la Infraestructura Penitenciaria</t>
  </si>
  <si>
    <t>Otros mobiliarios y equipos de administración</t>
  </si>
  <si>
    <t>Seguimiento y Evaluación de los Programas</t>
  </si>
  <si>
    <t>Vestuario, Blancos, Prendas de Protección y Artículos Deportivos</t>
  </si>
  <si>
    <t>Vestuario y uniformes</t>
  </si>
  <si>
    <t>Servicios postales y telegráficos</t>
  </si>
  <si>
    <t>Servicios legales, de contabilidad, auditoría y relacionados</t>
  </si>
  <si>
    <t>RECURSOS CONVENIDOS/MODIFICADOS</t>
  </si>
  <si>
    <t xml:space="preserve"> RECURSOS EJERCIDOS</t>
  </si>
  <si>
    <t xml:space="preserve"> RECURSOS DEVENGADOS</t>
  </si>
  <si>
    <t xml:space="preserve"> RECURSOS COMPROMETIDOS</t>
  </si>
  <si>
    <t xml:space="preserve"> RECURSOS REINTEGRADOS</t>
  </si>
  <si>
    <t xml:space="preserve"> RECURSOS PENDIENTES DE APLICAR</t>
  </si>
  <si>
    <t>METAS</t>
  </si>
  <si>
    <t>CONVENIDAS/ MODIFICADAS</t>
  </si>
  <si>
    <t>ALCANZADAS</t>
  </si>
  <si>
    <t>NO REALIZADAS POR REINTEGRO</t>
  </si>
  <si>
    <t>POR ALCANZAR</t>
  </si>
  <si>
    <t>PERSONA</t>
  </si>
  <si>
    <t>Anexo Técnico
Programa con Prioridad Nacional y Subprograma</t>
  </si>
  <si>
    <t>FINANCIAMIENTO CONJUNTO</t>
  </si>
  <si>
    <t>PRESUPUESTO CONVENIDO</t>
  </si>
  <si>
    <t>COMPROMETIDO</t>
  </si>
  <si>
    <t>DEVENGADO</t>
  </si>
  <si>
    <t>EJERCIDO</t>
  </si>
  <si>
    <t>SALDO</t>
  </si>
  <si>
    <t>Inversión Pública</t>
  </si>
  <si>
    <t>T O T A L E S</t>
  </si>
  <si>
    <t>Desarrollo de las y los integrantes de las Instituciones de la Seguridad Pública</t>
  </si>
  <si>
    <t>Fortalecimiento de las Instancias de Profesionalización y Formación de las y los integrantes de las Instituciones de Seguridad Pública</t>
  </si>
  <si>
    <t>Programas de Formación Inicial y Continua conforme al Programa Rector</t>
  </si>
  <si>
    <t>Servicio Profesional de Carrera</t>
  </si>
  <si>
    <t>Evaluaciones de Control de Confianza para las y los Integrantes de las  Instituciones de Seguridad Pública</t>
  </si>
  <si>
    <t>Gasolina y diésel</t>
  </si>
  <si>
    <t>Desarrollo  de las Capacidades de las Instituciones de Seguridad Pública</t>
  </si>
  <si>
    <t>Fortalecimiento de las Instituciones Policiales</t>
  </si>
  <si>
    <t>Equipamiento de las Instituciones Policiales</t>
  </si>
  <si>
    <t>Mantenimiento y conservación de bienes informáticos</t>
  </si>
  <si>
    <t>Pevención de la Violencia y el Delito e Implementación de la Justicia Cívica</t>
  </si>
  <si>
    <t>Implementación de Programas Focalizados de Prevención de la Violencia y el Delito</t>
  </si>
  <si>
    <t>Pasajes aéreos nacionales</t>
  </si>
  <si>
    <t>Peajes</t>
  </si>
  <si>
    <t>Gastos relacionados con actividades culturales, deportivas y de ayuda extraordinaria</t>
  </si>
  <si>
    <t xml:space="preserve">Fortalecimiento de las Capacidades de Investigación e Inteligencia </t>
  </si>
  <si>
    <t>Infraestructura y Equipamiento de las Unidades de Investigación e Inteligencia en las Instituciones de Procuración de Justicia</t>
  </si>
  <si>
    <t>Infraestructura y Equipamiento de Áreas Especializadas</t>
  </si>
  <si>
    <t>Búsqueda e Investigación de Personas Desaparecidas y no Localizadas</t>
  </si>
  <si>
    <t>Investigación Pericial y Forense</t>
  </si>
  <si>
    <t>Atención a la Violencia de Género y Delitos hacia las Mujeres</t>
  </si>
  <si>
    <t>Vehículo (sedán, Pick UP)</t>
  </si>
  <si>
    <t>Modernización  y Estandarización de la Infraestructura Tecnológica para la Seguridad Pública</t>
  </si>
  <si>
    <t>Fortalecimiento del Sistema Nacional de Información</t>
  </si>
  <si>
    <t>Gestión, Administración y Mantenimiento de las Bases de Datos y de los Registros Nacionales del Sistema Nacional de Información</t>
  </si>
  <si>
    <t>Fortalecimiento Tecnológico y Operativo de los Centros de Comando y Control y las Instituciones de Seguridad Pública</t>
  </si>
  <si>
    <t>Sistemas Tecnológicos para la Atención de Emergencias y Denuncia Anónima</t>
  </si>
  <si>
    <t>Servicio telefónico convencional</t>
  </si>
  <si>
    <t>Servicio de internet y conectividad</t>
  </si>
  <si>
    <t>Mantenimiento y conservación de equipo de comunicación</t>
  </si>
  <si>
    <t>Actualización, Modernización y Mantenimiento de la Red Nacional de Radiocomunicación</t>
  </si>
  <si>
    <t>Equipos de generación eléctrica, aparatos y accesorios eléctricos</t>
  </si>
  <si>
    <t>Sistemas de Identificación Vehicular y Videovigilancia Urbana para la Seguridad Pública</t>
  </si>
  <si>
    <t>Servicios Integrales de Telecomunicación</t>
  </si>
  <si>
    <t>Mantenimiento preventivo y/o correctivo para sistemas de Identificación Vehicular y/o Videovigilancia Urbana</t>
  </si>
  <si>
    <t>Modernización de las Instancias Estatales del Registro Público Vehicular (REPUVE)</t>
  </si>
  <si>
    <t>Actualización y Modernización de Equipo Tecnológico de los Módulos de Inscripción Vehicular (MIV) en las Entidades Federativas</t>
  </si>
  <si>
    <t>Fortalecimiento de la Infraestructura de los Puntos de Monitoreo Vehicular (RFID+LPR)</t>
  </si>
  <si>
    <t>Desarrollo del Sistema Penitenciario Nacional </t>
  </si>
  <si>
    <t>Equipamiento de los Centros Penitenciarios</t>
  </si>
  <si>
    <t>Equipo de Defensa y Seguridad</t>
  </si>
  <si>
    <t>Equipo de defensa y seguridad</t>
  </si>
  <si>
    <t>Infraestructura y Equipamiento de las Unidades de Investigación e Inteligencia en las Instituciones de Procuración de Justiciade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</si>
</sst>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00"/>
    <numFmt numFmtId="165" formatCode="_(* #,##0_);_(* \(#,##0\);_(* &quot;-&quot;??_);_(@_)"/>
    <numFmt numFmtId="166" formatCode="000"/>
    <numFmt numFmtId="167" formatCode="0000"/>
    <numFmt numFmtId="168" formatCode="0_ ;\-0\ "/>
    <numFmt numFmtId="169" formatCode="_-* #,##0_-;\-* #,##0_-;_-* &quot;-&quot;??_-;_-@_-"/>
  </numFmts>
  <fonts count="16">
    <font>
      <sz val="11"/>
      <color theme="1"/>
      <name val="Calibri"/>
      <family val="2"/>
      <scheme val="minor"/>
    </font>
    <font>
      <b/>
      <sz val="19"/>
      <name val="Monserrat"/>
    </font>
    <font>
      <sz val="19"/>
      <name val="Monserrat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24"/>
      <color rgb="FF000000"/>
      <name val="Arial"/>
      <family val="2"/>
    </font>
    <font>
      <b/>
      <sz val="20"/>
      <color rgb="FF000000"/>
      <name val="Arial"/>
      <family val="2"/>
    </font>
    <font>
      <sz val="19"/>
      <name val="Noto Sans"/>
      <family val="2"/>
    </font>
    <font>
      <b/>
      <sz val="19"/>
      <name val="Noto Sans"/>
      <family val="2"/>
    </font>
    <font>
      <b/>
      <sz val="19"/>
      <color theme="1"/>
      <name val="Noto Sans"/>
      <family val="2"/>
    </font>
    <font>
      <sz val="19"/>
      <color theme="1"/>
      <name val="Noto Sans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5A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374370555742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6" fillId="0" borderId="0"/>
  </cellStyleXfs>
  <cellXfs count="243">
    <xf numFmtId="0" fontId="0" fillId="0" borderId="0" xfId="0"/>
    <xf numFmtId="164" fontId="1" fillId="6" borderId="3" xfId="0" applyNumberFormat="1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/>
    </xf>
    <xf numFmtId="164" fontId="1" fillId="8" borderId="3" xfId="0" applyNumberFormat="1" applyFont="1" applyFill="1" applyBorder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vertical="center" wrapText="1"/>
    </xf>
    <xf numFmtId="4" fontId="1" fillId="6" borderId="3" xfId="0" applyNumberFormat="1" applyFont="1" applyFill="1" applyBorder="1" applyAlignment="1">
      <alignment vertical="center"/>
    </xf>
    <xf numFmtId="0" fontId="1" fillId="7" borderId="3" xfId="0" applyFont="1" applyFill="1" applyBorder="1" applyAlignment="1">
      <alignment vertical="center" wrapText="1"/>
    </xf>
    <xf numFmtId="4" fontId="1" fillId="7" borderId="3" xfId="0" applyNumberFormat="1" applyFont="1" applyFill="1" applyBorder="1" applyAlignment="1">
      <alignment vertical="center"/>
    </xf>
    <xf numFmtId="0" fontId="1" fillId="8" borderId="3" xfId="0" applyFont="1" applyFill="1" applyBorder="1" applyAlignment="1">
      <alignment vertical="center" wrapText="1"/>
    </xf>
    <xf numFmtId="4" fontId="1" fillId="8" borderId="3" xfId="0" applyNumberFormat="1" applyFont="1" applyFill="1" applyBorder="1" applyAlignment="1">
      <alignment vertical="center"/>
    </xf>
    <xf numFmtId="0" fontId="1" fillId="9" borderId="3" xfId="0" applyFont="1" applyFill="1" applyBorder="1" applyAlignment="1">
      <alignment vertical="center" wrapText="1"/>
    </xf>
    <xf numFmtId="4" fontId="1" fillId="9" borderId="3" xfId="0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11" borderId="2" xfId="0" applyNumberFormat="1" applyFont="1" applyFill="1" applyBorder="1" applyAlignment="1">
      <alignment horizontal="center" vertical="center" wrapText="1"/>
    </xf>
    <xf numFmtId="3" fontId="4" fillId="12" borderId="2" xfId="0" applyNumberFormat="1" applyFont="1" applyFill="1" applyBorder="1" applyAlignment="1">
      <alignment horizontal="center" vertical="center" wrapText="1"/>
    </xf>
    <xf numFmtId="3" fontId="4" fillId="13" borderId="2" xfId="0" applyNumberFormat="1" applyFont="1" applyFill="1" applyBorder="1" applyAlignment="1">
      <alignment horizontal="center" vertical="center" wrapText="1"/>
    </xf>
    <xf numFmtId="3" fontId="5" fillId="14" borderId="2" xfId="0" applyNumberFormat="1" applyFont="1" applyFill="1" applyBorder="1" applyAlignment="1">
      <alignment horizontal="center" vertical="center" wrapText="1"/>
    </xf>
    <xf numFmtId="3" fontId="5" fillId="15" borderId="2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11" borderId="1" xfId="0" applyNumberFormat="1" applyFont="1" applyFill="1" applyBorder="1" applyAlignment="1">
      <alignment horizontal="center" vertical="center" wrapText="1"/>
    </xf>
    <xf numFmtId="3" fontId="4" fillId="11" borderId="3" xfId="0" applyNumberFormat="1" applyFont="1" applyFill="1" applyBorder="1" applyAlignment="1">
      <alignment horizontal="center" vertical="center" wrapText="1"/>
    </xf>
    <xf numFmtId="3" fontId="4" fillId="12" borderId="1" xfId="0" applyNumberFormat="1" applyFont="1" applyFill="1" applyBorder="1" applyAlignment="1">
      <alignment horizontal="center" vertical="center" wrapText="1"/>
    </xf>
    <xf numFmtId="3" fontId="4" fillId="12" borderId="3" xfId="0" applyNumberFormat="1" applyFont="1" applyFill="1" applyBorder="1" applyAlignment="1">
      <alignment horizontal="center" vertical="center" wrapText="1"/>
    </xf>
    <xf numFmtId="3" fontId="4" fillId="13" borderId="1" xfId="0" applyNumberFormat="1" applyFont="1" applyFill="1" applyBorder="1" applyAlignment="1">
      <alignment horizontal="center" vertical="center" wrapText="1"/>
    </xf>
    <xf numFmtId="3" fontId="4" fillId="13" borderId="3" xfId="0" applyNumberFormat="1" applyFont="1" applyFill="1" applyBorder="1" applyAlignment="1">
      <alignment horizontal="center" vertical="center" wrapText="1"/>
    </xf>
    <xf numFmtId="3" fontId="5" fillId="14" borderId="1" xfId="0" applyNumberFormat="1" applyFont="1" applyFill="1" applyBorder="1" applyAlignment="1">
      <alignment horizontal="center" vertical="center" wrapText="1"/>
    </xf>
    <xf numFmtId="3" fontId="5" fillId="14" borderId="3" xfId="0" applyNumberFormat="1" applyFont="1" applyFill="1" applyBorder="1" applyAlignment="1">
      <alignment horizontal="center" vertical="center" wrapText="1"/>
    </xf>
    <xf numFmtId="3" fontId="5" fillId="15" borderId="1" xfId="0" applyNumberFormat="1" applyFont="1" applyFill="1" applyBorder="1" applyAlignment="1">
      <alignment horizontal="center" vertical="center" wrapText="1"/>
    </xf>
    <xf numFmtId="3" fontId="5" fillId="15" borderId="3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3" fontId="4" fillId="16" borderId="2" xfId="0" applyNumberFormat="1" applyFont="1" applyFill="1" applyBorder="1" applyAlignment="1">
      <alignment horizontal="center" vertical="center" wrapText="1"/>
    </xf>
    <xf numFmtId="41" fontId="7" fillId="9" borderId="2" xfId="2" applyNumberFormat="1" applyFont="1" applyFill="1" applyBorder="1" applyAlignment="1">
      <alignment horizontal="center" vertical="center" wrapText="1"/>
    </xf>
    <xf numFmtId="4" fontId="7" fillId="17" borderId="8" xfId="2" applyNumberFormat="1" applyFont="1" applyFill="1" applyBorder="1" applyAlignment="1">
      <alignment horizontal="right" vertical="center" wrapText="1"/>
    </xf>
    <xf numFmtId="4" fontId="7" fillId="18" borderId="9" xfId="2" applyNumberFormat="1" applyFont="1" applyFill="1" applyBorder="1" applyAlignment="1">
      <alignment horizontal="right" vertical="center" wrapText="1"/>
    </xf>
    <xf numFmtId="0" fontId="8" fillId="0" borderId="9" xfId="2" applyFont="1" applyBorder="1" applyAlignment="1">
      <alignment horizontal="center" vertical="center"/>
    </xf>
    <xf numFmtId="164" fontId="9" fillId="0" borderId="9" xfId="2" applyNumberFormat="1" applyFont="1" applyBorder="1" applyAlignment="1">
      <alignment horizontal="left" vertical="center" wrapText="1"/>
    </xf>
    <xf numFmtId="4" fontId="9" fillId="0" borderId="10" xfId="1" applyNumberFormat="1" applyFont="1" applyFill="1" applyBorder="1" applyAlignment="1">
      <alignment horizontal="right" vertical="center" wrapText="1"/>
    </xf>
    <xf numFmtId="4" fontId="7" fillId="0" borderId="9" xfId="2" applyNumberFormat="1" applyFont="1" applyBorder="1" applyAlignment="1">
      <alignment horizontal="right" vertical="center" wrapText="1"/>
    </xf>
    <xf numFmtId="4" fontId="9" fillId="0" borderId="10" xfId="3" applyNumberFormat="1" applyFont="1" applyBorder="1" applyAlignment="1">
      <alignment horizontal="right" vertical="center" wrapText="1"/>
    </xf>
    <xf numFmtId="4" fontId="9" fillId="0" borderId="11" xfId="3" applyNumberFormat="1" applyFont="1" applyBorder="1" applyAlignment="1">
      <alignment horizontal="right" vertical="center" wrapText="1"/>
    </xf>
    <xf numFmtId="4" fontId="9" fillId="0" borderId="11" xfId="1" applyNumberFormat="1" applyFont="1" applyFill="1" applyBorder="1" applyAlignment="1">
      <alignment horizontal="right" vertical="center" wrapText="1"/>
    </xf>
    <xf numFmtId="41" fontId="10" fillId="19" borderId="5" xfId="2" applyNumberFormat="1" applyFont="1" applyFill="1" applyBorder="1" applyAlignment="1">
      <alignment horizontal="center" vertical="center" wrapText="1"/>
    </xf>
    <xf numFmtId="4" fontId="11" fillId="19" borderId="5" xfId="2" applyNumberFormat="1" applyFont="1" applyFill="1" applyBorder="1" applyAlignment="1">
      <alignment horizontal="right" vertical="center" wrapText="1"/>
    </xf>
    <xf numFmtId="4" fontId="9" fillId="0" borderId="12" xfId="1" applyNumberFormat="1" applyFont="1" applyFill="1" applyBorder="1" applyAlignment="1">
      <alignment horizontal="right" vertical="center" wrapText="1"/>
    </xf>
    <xf numFmtId="0" fontId="8" fillId="0" borderId="13" xfId="2" applyFont="1" applyBorder="1" applyAlignment="1">
      <alignment horizontal="center" vertical="center"/>
    </xf>
    <xf numFmtId="164" fontId="9" fillId="0" borderId="13" xfId="2" applyNumberFormat="1" applyFont="1" applyBorder="1" applyAlignment="1">
      <alignment horizontal="left" vertical="center" wrapText="1"/>
    </xf>
    <xf numFmtId="4" fontId="7" fillId="0" borderId="13" xfId="2" applyNumberFormat="1" applyFont="1" applyBorder="1" applyAlignment="1">
      <alignment horizontal="right" vertical="center" wrapText="1"/>
    </xf>
    <xf numFmtId="4" fontId="9" fillId="0" borderId="14" xfId="1" applyNumberFormat="1" applyFont="1" applyFill="1" applyBorder="1" applyAlignment="1">
      <alignment horizontal="right" vertical="center" wrapText="1"/>
    </xf>
    <xf numFmtId="0" fontId="12" fillId="2" borderId="1" xfId="0" applyFont="1" applyFill="1" applyBorder="1"/>
    <xf numFmtId="164" fontId="13" fillId="3" borderId="3" xfId="0" applyNumberFormat="1" applyFont="1" applyFill="1" applyBorder="1" applyAlignment="1">
      <alignment horizontal="center" vertical="center"/>
    </xf>
    <xf numFmtId="164" fontId="13" fillId="4" borderId="3" xfId="0" applyNumberFormat="1" applyFont="1" applyFill="1" applyBorder="1" applyAlignment="1">
      <alignment horizontal="center" vertical="center"/>
    </xf>
    <xf numFmtId="164" fontId="13" fillId="6" borderId="3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166" fontId="13" fillId="2" borderId="1" xfId="0" applyNumberFormat="1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166" fontId="13" fillId="3" borderId="3" xfId="0" applyNumberFormat="1" applyFont="1" applyFill="1" applyBorder="1" applyAlignment="1">
      <alignment horizontal="left" vertical="center"/>
    </xf>
    <xf numFmtId="166" fontId="13" fillId="4" borderId="3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/>
    </xf>
    <xf numFmtId="167" fontId="13" fillId="6" borderId="3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vertical="center" wrapText="1"/>
    </xf>
    <xf numFmtId="164" fontId="13" fillId="3" borderId="3" xfId="0" applyNumberFormat="1" applyFont="1" applyFill="1" applyBorder="1" applyAlignment="1">
      <alignment vertical="center" wrapText="1"/>
    </xf>
    <xf numFmtId="4" fontId="13" fillId="3" borderId="3" xfId="0" applyNumberFormat="1" applyFont="1" applyFill="1" applyBorder="1" applyAlignment="1">
      <alignment vertical="center"/>
    </xf>
    <xf numFmtId="164" fontId="13" fillId="4" borderId="3" xfId="0" applyNumberFormat="1" applyFont="1" applyFill="1" applyBorder="1" applyAlignment="1">
      <alignment vertical="center" wrapText="1"/>
    </xf>
    <xf numFmtId="4" fontId="13" fillId="4" borderId="3" xfId="0" applyNumberFormat="1" applyFont="1" applyFill="1" applyBorder="1" applyAlignment="1">
      <alignment vertical="center"/>
    </xf>
    <xf numFmtId="164" fontId="13" fillId="6" borderId="3" xfId="0" applyNumberFormat="1" applyFont="1" applyFill="1" applyBorder="1" applyAlignment="1">
      <alignment vertical="center" wrapText="1"/>
    </xf>
    <xf numFmtId="4" fontId="13" fillId="6" borderId="3" xfId="0" applyNumberFormat="1" applyFont="1" applyFill="1" applyBorder="1" applyAlignment="1">
      <alignment vertical="center"/>
    </xf>
    <xf numFmtId="164" fontId="13" fillId="7" borderId="3" xfId="0" applyNumberFormat="1" applyFont="1" applyFill="1" applyBorder="1" applyAlignment="1">
      <alignment horizontal="center" vertical="center"/>
    </xf>
    <xf numFmtId="164" fontId="13" fillId="8" borderId="3" xfId="0" applyNumberFormat="1" applyFont="1" applyFill="1" applyBorder="1" applyAlignment="1">
      <alignment horizontal="center" vertical="center"/>
    </xf>
    <xf numFmtId="167" fontId="13" fillId="7" borderId="3" xfId="0" applyNumberFormat="1" applyFont="1" applyFill="1" applyBorder="1" applyAlignment="1">
      <alignment horizontal="center" vertical="center"/>
    </xf>
    <xf numFmtId="167" fontId="13" fillId="8" borderId="3" xfId="0" applyNumberFormat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 wrapText="1"/>
    </xf>
    <xf numFmtId="4" fontId="13" fillId="7" borderId="3" xfId="0" applyNumberFormat="1" applyFont="1" applyFill="1" applyBorder="1" applyAlignment="1">
      <alignment vertical="center"/>
    </xf>
    <xf numFmtId="0" fontId="13" fillId="8" borderId="3" xfId="0" applyFont="1" applyFill="1" applyBorder="1" applyAlignment="1">
      <alignment vertical="center" wrapText="1"/>
    </xf>
    <xf numFmtId="4" fontId="13" fillId="8" borderId="3" xfId="0" applyNumberFormat="1" applyFont="1" applyFill="1" applyBorder="1" applyAlignment="1">
      <alignment vertical="center"/>
    </xf>
    <xf numFmtId="164" fontId="13" fillId="9" borderId="3" xfId="0" applyNumberFormat="1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vertical="center" wrapText="1"/>
    </xf>
    <xf numFmtId="4" fontId="13" fillId="9" borderId="3" xfId="0" applyNumberFormat="1" applyFont="1" applyFill="1" applyBorder="1" applyAlignment="1">
      <alignment vertical="center"/>
    </xf>
    <xf numFmtId="164" fontId="13" fillId="0" borderId="3" xfId="0" applyNumberFormat="1" applyFont="1" applyBorder="1" applyAlignment="1">
      <alignment horizontal="center" vertical="center"/>
    </xf>
    <xf numFmtId="167" fontId="14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4" fontId="12" fillId="0" borderId="3" xfId="0" applyNumberFormat="1" applyFont="1" applyBorder="1" applyAlignment="1">
      <alignment vertical="center"/>
    </xf>
    <xf numFmtId="4" fontId="13" fillId="0" borderId="3" xfId="0" applyNumberFormat="1" applyFont="1" applyBorder="1" applyAlignment="1">
      <alignment vertical="center"/>
    </xf>
    <xf numFmtId="167" fontId="13" fillId="9" borderId="3" xfId="0" applyNumberFormat="1" applyFont="1" applyFill="1" applyBorder="1" applyAlignment="1">
      <alignment horizontal="center" vertical="center"/>
    </xf>
    <xf numFmtId="0" fontId="12" fillId="20" borderId="3" xfId="0" applyFont="1" applyFill="1" applyBorder="1" applyAlignment="1">
      <alignment vertical="center" wrapText="1"/>
    </xf>
    <xf numFmtId="164" fontId="13" fillId="8" borderId="3" xfId="0" applyNumberFormat="1" applyFont="1" applyFill="1" applyBorder="1" applyAlignment="1">
      <alignment vertical="center" wrapText="1"/>
    </xf>
    <xf numFmtId="0" fontId="13" fillId="7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justify" vertical="center" wrapText="1"/>
    </xf>
    <xf numFmtId="167" fontId="13" fillId="0" borderId="3" xfId="0" applyNumberFormat="1" applyFont="1" applyBorder="1" applyAlignment="1">
      <alignment horizontal="center" vertical="center"/>
    </xf>
    <xf numFmtId="164" fontId="1" fillId="21" borderId="3" xfId="0" applyNumberFormat="1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/>
    </xf>
    <xf numFmtId="167" fontId="13" fillId="21" borderId="3" xfId="0" applyNumberFormat="1" applyFont="1" applyFill="1" applyBorder="1" applyAlignment="1">
      <alignment horizontal="center" vertical="center"/>
    </xf>
    <xf numFmtId="164" fontId="1" fillId="21" borderId="3" xfId="0" applyNumberFormat="1" applyFont="1" applyFill="1" applyBorder="1" applyAlignment="1">
      <alignment vertical="center" wrapText="1"/>
    </xf>
    <xf numFmtId="4" fontId="1" fillId="21" borderId="3" xfId="0" applyNumberFormat="1" applyFont="1" applyFill="1" applyBorder="1" applyAlignment="1">
      <alignment vertical="center"/>
    </xf>
    <xf numFmtId="166" fontId="13" fillId="8" borderId="3" xfId="0" applyNumberFormat="1" applyFont="1" applyFill="1" applyBorder="1" applyAlignment="1">
      <alignment horizontal="center" vertical="center"/>
    </xf>
    <xf numFmtId="164" fontId="14" fillId="8" borderId="3" xfId="0" applyNumberFormat="1" applyFont="1" applyFill="1" applyBorder="1" applyAlignment="1">
      <alignment horizontal="center" vertical="center"/>
    </xf>
    <xf numFmtId="167" fontId="14" fillId="8" borderId="3" xfId="0" applyNumberFormat="1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vertical="center" wrapText="1"/>
    </xf>
    <xf numFmtId="4" fontId="14" fillId="8" borderId="3" xfId="0" applyNumberFormat="1" applyFont="1" applyFill="1" applyBorder="1" applyAlignment="1">
      <alignment vertical="center"/>
    </xf>
    <xf numFmtId="164" fontId="14" fillId="22" borderId="3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167" fontId="14" fillId="22" borderId="3" xfId="0" applyNumberFormat="1" applyFont="1" applyFill="1" applyBorder="1" applyAlignment="1">
      <alignment horizontal="center" vertical="center"/>
    </xf>
    <xf numFmtId="0" fontId="14" fillId="22" borderId="3" xfId="0" applyFont="1" applyFill="1" applyBorder="1" applyAlignment="1">
      <alignment vertical="center" wrapText="1"/>
    </xf>
    <xf numFmtId="4" fontId="14" fillId="22" borderId="3" xfId="0" applyNumberFormat="1" applyFont="1" applyFill="1" applyBorder="1" applyAlignment="1">
      <alignment vertical="center"/>
    </xf>
    <xf numFmtId="0" fontId="15" fillId="20" borderId="3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vertical="center"/>
    </xf>
    <xf numFmtId="4" fontId="14" fillId="0" borderId="3" xfId="0" applyNumberFormat="1" applyFont="1" applyBorder="1" applyAlignment="1">
      <alignment vertical="center"/>
    </xf>
    <xf numFmtId="4" fontId="13" fillId="9" borderId="3" xfId="0" applyNumberFormat="1" applyFont="1" applyFill="1" applyBorder="1" applyAlignment="1">
      <alignment vertical="center" wrapText="1"/>
    </xf>
    <xf numFmtId="164" fontId="13" fillId="10" borderId="3" xfId="0" applyNumberFormat="1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/>
    </xf>
    <xf numFmtId="167" fontId="13" fillId="10" borderId="3" xfId="0" applyNumberFormat="1" applyFont="1" applyFill="1" applyBorder="1" applyAlignment="1">
      <alignment horizontal="center" vertical="center"/>
    </xf>
    <xf numFmtId="164" fontId="13" fillId="10" borderId="3" xfId="0" applyNumberFormat="1" applyFont="1" applyFill="1" applyBorder="1" applyAlignment="1">
      <alignment vertical="center" wrapText="1"/>
    </xf>
    <xf numFmtId="4" fontId="13" fillId="10" borderId="3" xfId="0" applyNumberFormat="1" applyFont="1" applyFill="1" applyBorder="1" applyAlignment="1">
      <alignment vertical="center"/>
    </xf>
    <xf numFmtId="3" fontId="13" fillId="2" borderId="1" xfId="0" applyNumberFormat="1" applyFont="1" applyFill="1" applyBorder="1" applyAlignment="1">
      <alignment vertical="center" textRotation="90" wrapText="1"/>
    </xf>
    <xf numFmtId="3" fontId="13" fillId="2" borderId="15" xfId="0" applyNumberFormat="1" applyFont="1" applyFill="1" applyBorder="1" applyAlignment="1">
      <alignment vertical="center" textRotation="90" wrapText="1"/>
    </xf>
    <xf numFmtId="169" fontId="13" fillId="3" borderId="3" xfId="0" applyNumberFormat="1" applyFont="1" applyFill="1" applyBorder="1" applyAlignment="1">
      <alignment horizontal="center" vertical="center"/>
    </xf>
    <xf numFmtId="169" fontId="13" fillId="3" borderId="0" xfId="0" applyNumberFormat="1" applyFont="1" applyFill="1" applyAlignment="1">
      <alignment vertical="center"/>
    </xf>
    <xf numFmtId="169" fontId="13" fillId="4" borderId="3" xfId="0" applyNumberFormat="1" applyFont="1" applyFill="1" applyBorder="1" applyAlignment="1">
      <alignment horizontal="center" vertical="center"/>
    </xf>
    <xf numFmtId="169" fontId="13" fillId="4" borderId="0" xfId="0" applyNumberFormat="1" applyFont="1" applyFill="1" applyAlignment="1">
      <alignment vertical="center"/>
    </xf>
    <xf numFmtId="169" fontId="13" fillId="6" borderId="3" xfId="0" applyNumberFormat="1" applyFont="1" applyFill="1" applyBorder="1" applyAlignment="1">
      <alignment horizontal="center" vertical="center"/>
    </xf>
    <xf numFmtId="169" fontId="13" fillId="6" borderId="0" xfId="0" applyNumberFormat="1" applyFont="1" applyFill="1" applyAlignment="1">
      <alignment vertical="center"/>
    </xf>
    <xf numFmtId="169" fontId="13" fillId="7" borderId="3" xfId="0" applyNumberFormat="1" applyFont="1" applyFill="1" applyBorder="1" applyAlignment="1">
      <alignment horizontal="center" vertical="center"/>
    </xf>
    <xf numFmtId="169" fontId="13" fillId="7" borderId="0" xfId="0" applyNumberFormat="1" applyFont="1" applyFill="1" applyAlignment="1">
      <alignment vertical="center"/>
    </xf>
    <xf numFmtId="169" fontId="13" fillId="8" borderId="3" xfId="0" applyNumberFormat="1" applyFont="1" applyFill="1" applyBorder="1" applyAlignment="1">
      <alignment horizontal="center" vertical="center"/>
    </xf>
    <xf numFmtId="169" fontId="13" fillId="8" borderId="0" xfId="0" applyNumberFormat="1" applyFont="1" applyFill="1" applyAlignment="1">
      <alignment vertical="center"/>
    </xf>
    <xf numFmtId="169" fontId="13" fillId="9" borderId="3" xfId="0" applyNumberFormat="1" applyFont="1" applyFill="1" applyBorder="1" applyAlignment="1">
      <alignment horizontal="center" vertical="center"/>
    </xf>
    <xf numFmtId="169" fontId="13" fillId="9" borderId="0" xfId="0" applyNumberFormat="1" applyFont="1" applyFill="1" applyAlignment="1">
      <alignment vertical="center"/>
    </xf>
    <xf numFmtId="3" fontId="12" fillId="0" borderId="3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9" borderId="0" xfId="0" applyFont="1" applyFill="1" applyAlignment="1">
      <alignment horizontal="justify" vertical="center" wrapText="1"/>
    </xf>
    <xf numFmtId="169" fontId="13" fillId="9" borderId="16" xfId="0" applyNumberFormat="1" applyFont="1" applyFill="1" applyBorder="1" applyAlignment="1">
      <alignment horizontal="right" vertical="center"/>
    </xf>
    <xf numFmtId="169" fontId="13" fillId="9" borderId="0" xfId="0" applyNumberFormat="1" applyFont="1" applyFill="1" applyAlignment="1">
      <alignment horizontal="right" vertical="center"/>
    </xf>
    <xf numFmtId="169" fontId="1" fillId="6" borderId="3" xfId="0" applyNumberFormat="1" applyFont="1" applyFill="1" applyBorder="1" applyAlignment="1">
      <alignment horizontal="center" vertical="center"/>
    </xf>
    <xf numFmtId="169" fontId="1" fillId="6" borderId="0" xfId="0" applyNumberFormat="1" applyFont="1" applyFill="1" applyAlignment="1">
      <alignment vertical="center"/>
    </xf>
    <xf numFmtId="169" fontId="1" fillId="7" borderId="3" xfId="0" applyNumberFormat="1" applyFont="1" applyFill="1" applyBorder="1" applyAlignment="1">
      <alignment horizontal="center" vertical="center"/>
    </xf>
    <xf numFmtId="169" fontId="1" fillId="7" borderId="0" xfId="0" applyNumberFormat="1" applyFont="1" applyFill="1" applyAlignment="1">
      <alignment vertical="center"/>
    </xf>
    <xf numFmtId="169" fontId="1" fillId="8" borderId="3" xfId="0" applyNumberFormat="1" applyFont="1" applyFill="1" applyBorder="1" applyAlignment="1">
      <alignment horizontal="center" vertical="center"/>
    </xf>
    <xf numFmtId="169" fontId="1" fillId="8" borderId="0" xfId="0" applyNumberFormat="1" applyFont="1" applyFill="1" applyAlignment="1">
      <alignment vertical="center"/>
    </xf>
    <xf numFmtId="0" fontId="1" fillId="9" borderId="3" xfId="0" applyFont="1" applyFill="1" applyBorder="1" applyAlignment="1">
      <alignment horizontal="center"/>
    </xf>
    <xf numFmtId="4" fontId="1" fillId="9" borderId="17" xfId="0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9" fontId="1" fillId="7" borderId="0" xfId="0" applyNumberFormat="1" applyFont="1" applyFill="1" applyAlignment="1">
      <alignment horizontal="center" vertical="center"/>
    </xf>
    <xf numFmtId="167" fontId="1" fillId="9" borderId="17" xfId="0" applyNumberFormat="1" applyFont="1" applyFill="1" applyBorder="1" applyAlignment="1">
      <alignment horizontal="center" vertical="center"/>
    </xf>
    <xf numFmtId="169" fontId="1" fillId="9" borderId="3" xfId="0" applyNumberFormat="1" applyFont="1" applyFill="1" applyBorder="1" applyAlignment="1">
      <alignment horizontal="center" vertical="center"/>
    </xf>
    <xf numFmtId="169" fontId="1" fillId="9" borderId="0" xfId="0" applyNumberFormat="1" applyFont="1" applyFill="1" applyAlignment="1">
      <alignment vertical="center"/>
    </xf>
    <xf numFmtId="169" fontId="13" fillId="8" borderId="3" xfId="0" applyNumberFormat="1" applyFont="1" applyFill="1" applyBorder="1" applyAlignment="1">
      <alignment vertical="center"/>
    </xf>
    <xf numFmtId="169" fontId="1" fillId="21" borderId="3" xfId="0" applyNumberFormat="1" applyFont="1" applyFill="1" applyBorder="1" applyAlignment="1">
      <alignment horizontal="center" vertical="center"/>
    </xf>
    <xf numFmtId="169" fontId="1" fillId="21" borderId="0" xfId="0" applyNumberFormat="1" applyFont="1" applyFill="1" applyAlignment="1">
      <alignment vertical="center"/>
    </xf>
    <xf numFmtId="4" fontId="13" fillId="6" borderId="0" xfId="0" applyNumberFormat="1" applyFont="1" applyFill="1" applyAlignment="1">
      <alignment vertical="center"/>
    </xf>
    <xf numFmtId="169" fontId="13" fillId="7" borderId="3" xfId="0" applyNumberFormat="1" applyFont="1" applyFill="1" applyBorder="1" applyAlignment="1">
      <alignment vertical="center"/>
    </xf>
    <xf numFmtId="0" fontId="12" fillId="7" borderId="0" xfId="0" applyFont="1" applyFill="1"/>
    <xf numFmtId="169" fontId="13" fillId="8" borderId="16" xfId="0" applyNumberFormat="1" applyFont="1" applyFill="1" applyBorder="1" applyAlignment="1">
      <alignment vertical="center"/>
    </xf>
    <xf numFmtId="0" fontId="13" fillId="8" borderId="0" xfId="0" applyFont="1" applyFill="1"/>
    <xf numFmtId="169" fontId="13" fillId="9" borderId="16" xfId="0" applyNumberFormat="1" applyFont="1" applyFill="1" applyBorder="1" applyAlignment="1">
      <alignment vertical="center"/>
    </xf>
    <xf numFmtId="0" fontId="13" fillId="9" borderId="0" xfId="0" applyFont="1" applyFill="1"/>
    <xf numFmtId="3" fontId="12" fillId="0" borderId="1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9" fontId="13" fillId="7" borderId="16" xfId="0" applyNumberFormat="1" applyFont="1" applyFill="1" applyBorder="1" applyAlignment="1">
      <alignment vertical="center"/>
    </xf>
    <xf numFmtId="169" fontId="14" fillId="8" borderId="16" xfId="0" applyNumberFormat="1" applyFont="1" applyFill="1" applyBorder="1" applyAlignment="1">
      <alignment vertical="center"/>
    </xf>
    <xf numFmtId="0" fontId="14" fillId="8" borderId="0" xfId="0" applyFont="1" applyFill="1"/>
    <xf numFmtId="169" fontId="14" fillId="22" borderId="16" xfId="0" applyNumberFormat="1" applyFont="1" applyFill="1" applyBorder="1" applyAlignment="1">
      <alignment vertical="center"/>
    </xf>
    <xf numFmtId="0" fontId="14" fillId="22" borderId="0" xfId="0" applyFont="1" applyFill="1"/>
    <xf numFmtId="3" fontId="15" fillId="0" borderId="1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7" borderId="0" xfId="0" applyFont="1" applyFill="1"/>
    <xf numFmtId="169" fontId="13" fillId="9" borderId="3" xfId="0" applyNumberFormat="1" applyFont="1" applyFill="1" applyBorder="1" applyAlignment="1">
      <alignment horizontal="right" vertical="center"/>
    </xf>
    <xf numFmtId="169" fontId="13" fillId="9" borderId="3" xfId="0" applyNumberFormat="1" applyFont="1" applyFill="1" applyBorder="1" applyAlignment="1">
      <alignment vertical="center" wrapText="1"/>
    </xf>
    <xf numFmtId="169" fontId="13" fillId="6" borderId="0" xfId="0" applyNumberFormat="1" applyFont="1" applyFill="1" applyAlignment="1">
      <alignment horizontal="center" vertical="center"/>
    </xf>
    <xf numFmtId="169" fontId="13" fillId="10" borderId="3" xfId="0" applyNumberFormat="1" applyFont="1" applyFill="1" applyBorder="1" applyAlignment="1">
      <alignment horizontal="center" vertical="center"/>
    </xf>
    <xf numFmtId="169" fontId="13" fillId="10" borderId="0" xfId="0" applyNumberFormat="1" applyFont="1" applyFill="1" applyAlignment="1">
      <alignment vertical="center"/>
    </xf>
    <xf numFmtId="169" fontId="13" fillId="8" borderId="3" xfId="0" applyNumberFormat="1" applyFont="1" applyFill="1" applyBorder="1" applyAlignment="1">
      <alignment horizontal="right" vertical="center"/>
    </xf>
    <xf numFmtId="169" fontId="13" fillId="7" borderId="3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165" fontId="4" fillId="11" borderId="4" xfId="1" applyNumberFormat="1" applyFont="1" applyFill="1" applyBorder="1" applyAlignment="1" applyProtection="1">
      <alignment horizontal="center" vertical="center"/>
    </xf>
    <xf numFmtId="165" fontId="4" fillId="11" borderId="6" xfId="1" applyNumberFormat="1" applyFont="1" applyFill="1" applyBorder="1" applyAlignment="1" applyProtection="1">
      <alignment horizontal="center" vertical="center"/>
    </xf>
    <xf numFmtId="165" fontId="4" fillId="11" borderId="7" xfId="1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5" fontId="4" fillId="5" borderId="4" xfId="1" applyNumberFormat="1" applyFont="1" applyFill="1" applyBorder="1" applyAlignment="1" applyProtection="1">
      <alignment horizontal="center" vertical="center"/>
    </xf>
    <xf numFmtId="165" fontId="4" fillId="5" borderId="6" xfId="1" applyNumberFormat="1" applyFont="1" applyFill="1" applyBorder="1" applyAlignment="1" applyProtection="1">
      <alignment horizontal="center" vertical="center"/>
    </xf>
    <xf numFmtId="165" fontId="4" fillId="5" borderId="7" xfId="1" applyNumberFormat="1" applyFont="1" applyFill="1" applyBorder="1" applyAlignment="1" applyProtection="1">
      <alignment horizontal="center" vertical="center"/>
    </xf>
    <xf numFmtId="3" fontId="4" fillId="11" borderId="4" xfId="0" applyNumberFormat="1" applyFont="1" applyFill="1" applyBorder="1" applyAlignment="1">
      <alignment horizontal="center" vertical="center" wrapText="1"/>
    </xf>
    <xf numFmtId="3" fontId="4" fillId="11" borderId="6" xfId="0" applyNumberFormat="1" applyFont="1" applyFill="1" applyBorder="1" applyAlignment="1">
      <alignment horizontal="center" vertical="center" wrapText="1"/>
    </xf>
    <xf numFmtId="3" fontId="4" fillId="11" borderId="7" xfId="0" applyNumberFormat="1" applyFont="1" applyFill="1" applyBorder="1" applyAlignment="1">
      <alignment horizontal="center" vertical="center" wrapText="1"/>
    </xf>
    <xf numFmtId="3" fontId="4" fillId="12" borderId="4" xfId="0" applyNumberFormat="1" applyFont="1" applyFill="1" applyBorder="1" applyAlignment="1">
      <alignment horizontal="center" vertical="center" wrapText="1"/>
    </xf>
    <xf numFmtId="3" fontId="4" fillId="12" borderId="6" xfId="0" applyNumberFormat="1" applyFont="1" applyFill="1" applyBorder="1" applyAlignment="1">
      <alignment horizontal="center" vertical="center" wrapText="1"/>
    </xf>
    <xf numFmtId="3" fontId="4" fillId="12" borderId="7" xfId="0" applyNumberFormat="1" applyFont="1" applyFill="1" applyBorder="1" applyAlignment="1">
      <alignment horizontal="center" vertical="center" wrapText="1"/>
    </xf>
    <xf numFmtId="3" fontId="4" fillId="13" borderId="4" xfId="0" applyNumberFormat="1" applyFont="1" applyFill="1" applyBorder="1" applyAlignment="1">
      <alignment horizontal="center" vertical="center" wrapText="1"/>
    </xf>
    <xf numFmtId="3" fontId="4" fillId="13" borderId="6" xfId="0" applyNumberFormat="1" applyFont="1" applyFill="1" applyBorder="1" applyAlignment="1">
      <alignment horizontal="center" vertical="center" wrapText="1"/>
    </xf>
    <xf numFmtId="3" fontId="4" fillId="13" borderId="7" xfId="0" applyNumberFormat="1" applyFont="1" applyFill="1" applyBorder="1" applyAlignment="1">
      <alignment horizontal="center" vertical="center" wrapText="1"/>
    </xf>
    <xf numFmtId="165" fontId="4" fillId="12" borderId="4" xfId="1" applyNumberFormat="1" applyFont="1" applyFill="1" applyBorder="1" applyAlignment="1" applyProtection="1">
      <alignment horizontal="center" vertical="center"/>
    </xf>
    <xf numFmtId="165" fontId="4" fillId="12" borderId="6" xfId="1" applyNumberFormat="1" applyFont="1" applyFill="1" applyBorder="1" applyAlignment="1" applyProtection="1">
      <alignment horizontal="center" vertical="center"/>
    </xf>
    <xf numFmtId="165" fontId="4" fillId="12" borderId="7" xfId="1" applyNumberFormat="1" applyFont="1" applyFill="1" applyBorder="1" applyAlignment="1" applyProtection="1">
      <alignment horizontal="center" vertical="center"/>
    </xf>
    <xf numFmtId="165" fontId="4" fillId="13" borderId="4" xfId="1" applyNumberFormat="1" applyFont="1" applyFill="1" applyBorder="1" applyAlignment="1" applyProtection="1">
      <alignment horizontal="center" vertical="center"/>
    </xf>
    <xf numFmtId="165" fontId="4" fillId="13" borderId="6" xfId="1" applyNumberFormat="1" applyFont="1" applyFill="1" applyBorder="1" applyAlignment="1" applyProtection="1">
      <alignment horizontal="center" vertical="center"/>
    </xf>
    <xf numFmtId="165" fontId="4" fillId="13" borderId="7" xfId="1" applyNumberFormat="1" applyFont="1" applyFill="1" applyBorder="1" applyAlignment="1" applyProtection="1">
      <alignment horizontal="center" vertical="center"/>
    </xf>
    <xf numFmtId="165" fontId="5" fillId="14" borderId="4" xfId="1" applyNumberFormat="1" applyFont="1" applyFill="1" applyBorder="1" applyAlignment="1" applyProtection="1">
      <alignment horizontal="center" vertical="center"/>
    </xf>
    <xf numFmtId="165" fontId="5" fillId="14" borderId="6" xfId="1" applyNumberFormat="1" applyFont="1" applyFill="1" applyBorder="1" applyAlignment="1" applyProtection="1">
      <alignment horizontal="center" vertical="center"/>
    </xf>
    <xf numFmtId="165" fontId="5" fillId="14" borderId="7" xfId="1" applyNumberFormat="1" applyFont="1" applyFill="1" applyBorder="1" applyAlignment="1" applyProtection="1">
      <alignment horizontal="center" vertical="center"/>
    </xf>
    <xf numFmtId="165" fontId="5" fillId="15" borderId="4" xfId="1" applyNumberFormat="1" applyFont="1" applyFill="1" applyBorder="1" applyAlignment="1" applyProtection="1">
      <alignment horizontal="center" vertical="center"/>
    </xf>
    <xf numFmtId="165" fontId="5" fillId="15" borderId="6" xfId="1" applyNumberFormat="1" applyFont="1" applyFill="1" applyBorder="1" applyAlignment="1" applyProtection="1">
      <alignment horizontal="center" vertical="center"/>
    </xf>
    <xf numFmtId="165" fontId="5" fillId="15" borderId="7" xfId="1" applyNumberFormat="1" applyFont="1" applyFill="1" applyBorder="1" applyAlignment="1" applyProtection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16" borderId="4" xfId="0" applyNumberFormat="1" applyFont="1" applyFill="1" applyBorder="1" applyAlignment="1">
      <alignment horizontal="center" vertical="center" wrapText="1"/>
    </xf>
    <xf numFmtId="165" fontId="4" fillId="16" borderId="7" xfId="0" applyNumberFormat="1" applyFont="1" applyFill="1" applyBorder="1" applyAlignment="1">
      <alignment horizontal="center" vertical="center" wrapText="1"/>
    </xf>
    <xf numFmtId="165" fontId="5" fillId="14" borderId="4" xfId="0" applyNumberFormat="1" applyFont="1" applyFill="1" applyBorder="1" applyAlignment="1">
      <alignment horizontal="center" vertical="center" wrapText="1"/>
    </xf>
    <xf numFmtId="165" fontId="5" fillId="14" borderId="7" xfId="0" applyNumberFormat="1" applyFont="1" applyFill="1" applyBorder="1" applyAlignment="1">
      <alignment horizontal="center" vertical="center" wrapText="1"/>
    </xf>
    <xf numFmtId="165" fontId="5" fillId="15" borderId="4" xfId="0" applyNumberFormat="1" applyFont="1" applyFill="1" applyBorder="1" applyAlignment="1">
      <alignment horizontal="center" vertical="center" wrapText="1"/>
    </xf>
    <xf numFmtId="165" fontId="5" fillId="15" borderId="7" xfId="0" applyNumberFormat="1" applyFont="1" applyFill="1" applyBorder="1" applyAlignment="1">
      <alignment horizontal="center" vertical="center" wrapText="1"/>
    </xf>
    <xf numFmtId="3" fontId="5" fillId="14" borderId="4" xfId="0" applyNumberFormat="1" applyFont="1" applyFill="1" applyBorder="1" applyAlignment="1">
      <alignment horizontal="center" vertical="center" wrapText="1"/>
    </xf>
    <xf numFmtId="3" fontId="5" fillId="14" borderId="6" xfId="0" applyNumberFormat="1" applyFont="1" applyFill="1" applyBorder="1" applyAlignment="1">
      <alignment horizontal="center" vertical="center" wrapText="1"/>
    </xf>
    <xf numFmtId="3" fontId="5" fillId="14" borderId="7" xfId="0" applyNumberFormat="1" applyFont="1" applyFill="1" applyBorder="1" applyAlignment="1">
      <alignment horizontal="center" vertical="center" wrapText="1"/>
    </xf>
    <xf numFmtId="3" fontId="5" fillId="15" borderId="4" xfId="0" applyNumberFormat="1" applyFont="1" applyFill="1" applyBorder="1" applyAlignment="1">
      <alignment horizontal="center" vertical="center" wrapText="1"/>
    </xf>
    <xf numFmtId="3" fontId="5" fillId="15" borderId="6" xfId="0" applyNumberFormat="1" applyFont="1" applyFill="1" applyBorder="1" applyAlignment="1">
      <alignment horizontal="center" vertical="center" wrapText="1"/>
    </xf>
    <xf numFmtId="3" fontId="5" fillId="15" borderId="7" xfId="0" applyNumberFormat="1" applyFont="1" applyFill="1" applyBorder="1" applyAlignment="1">
      <alignment horizontal="center" vertical="center" wrapText="1"/>
    </xf>
    <xf numFmtId="164" fontId="9" fillId="0" borderId="1" xfId="2" applyNumberFormat="1" applyFont="1" applyBorder="1" applyAlignment="1">
      <alignment horizontal="center" vertical="center" wrapText="1"/>
    </xf>
    <xf numFmtId="164" fontId="9" fillId="0" borderId="3" xfId="2" applyNumberFormat="1" applyFont="1" applyBorder="1" applyAlignment="1">
      <alignment horizontal="center" vertical="center" wrapText="1"/>
    </xf>
    <xf numFmtId="164" fontId="7" fillId="17" borderId="8" xfId="2" applyNumberFormat="1" applyFont="1" applyFill="1" applyBorder="1" applyAlignment="1">
      <alignment horizontal="justify" vertical="center" wrapText="1"/>
    </xf>
    <xf numFmtId="164" fontId="7" fillId="18" borderId="9" xfId="2" applyNumberFormat="1" applyFont="1" applyFill="1" applyBorder="1" applyAlignment="1">
      <alignment horizontal="justify" vertical="center"/>
    </xf>
    <xf numFmtId="164" fontId="9" fillId="0" borderId="5" xfId="2" applyNumberFormat="1" applyFont="1" applyBorder="1" applyAlignment="1">
      <alignment horizontal="center" vertical="center" wrapText="1"/>
    </xf>
    <xf numFmtId="168" fontId="7" fillId="9" borderId="2" xfId="2" applyNumberFormat="1" applyFont="1" applyFill="1" applyBorder="1" applyAlignment="1">
      <alignment horizontal="center" vertical="center" wrapText="1"/>
    </xf>
    <xf numFmtId="0" fontId="7" fillId="9" borderId="2" xfId="2" applyFont="1" applyFill="1" applyBorder="1" applyAlignment="1">
      <alignment horizontal="center" vertical="center" textRotation="90"/>
    </xf>
    <xf numFmtId="41" fontId="7" fillId="9" borderId="2" xfId="2" applyNumberFormat="1" applyFont="1" applyFill="1" applyBorder="1" applyAlignment="1">
      <alignment horizontal="center" vertical="center" wrapText="1"/>
    </xf>
    <xf numFmtId="41" fontId="7" fillId="9" borderId="4" xfId="2" applyNumberFormat="1" applyFont="1" applyFill="1" applyBorder="1" applyAlignment="1">
      <alignment horizontal="center" vertical="center" wrapText="1"/>
    </xf>
    <xf numFmtId="41" fontId="7" fillId="9" borderId="6" xfId="2" applyNumberFormat="1" applyFont="1" applyFill="1" applyBorder="1" applyAlignment="1">
      <alignment horizontal="center" vertical="center" wrapText="1"/>
    </xf>
    <xf numFmtId="41" fontId="7" fillId="9" borderId="7" xfId="2" applyNumberFormat="1" applyFont="1" applyFill="1" applyBorder="1" applyAlignment="1">
      <alignment horizontal="center" vertical="center" wrapText="1"/>
    </xf>
    <xf numFmtId="164" fontId="7" fillId="17" borderId="8" xfId="2" applyNumberFormat="1" applyFont="1" applyFill="1" applyBorder="1" applyAlignment="1">
      <alignment horizontal="justify" vertical="center"/>
    </xf>
  </cellXfs>
  <cellStyles count="4">
    <cellStyle name="Millares 2 10" xfId="1" xr:uid="{00000000-0005-0000-0000-000000000000}"/>
    <cellStyle name="Normal" xfId="0" builtinId="0"/>
    <cellStyle name="Normal 2 2 2" xfId="2" xr:uid="{00000000-0005-0000-0000-000002000000}"/>
    <cellStyle name="Normal 2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6.3\Saldo%20Cero\SALDO%20CERO%20CONVENIO%202025\Formato%20Gral%20y%20Especifico%20FASP%202025%201Tri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.moreno.sefin\Desktop\TITULO%20V%20ANUAL\2026\2%20do%20Trimestre\Seguridad%20Publica\Formato%20Gral%20y%20Especifico%20FASP%202026%202Trim.xlsx" TargetMode="External"/><Relationship Id="rId1" Type="http://schemas.openxmlformats.org/officeDocument/2006/relationships/externalLinkPath" Target="Formato%20Gral%20y%20Especifico%20FASP%202026%202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Especifico"/>
      <sheetName val="Formato General"/>
    </sheetNames>
    <sheetDataSet>
      <sheetData sheetId="0" refreshError="1">
        <row r="6">
          <cell r="AB6">
            <v>0</v>
          </cell>
          <cell r="AI6">
            <v>0</v>
          </cell>
        </row>
        <row r="13">
          <cell r="AB13">
            <v>0</v>
          </cell>
          <cell r="AI13">
            <v>0</v>
          </cell>
        </row>
        <row r="21">
          <cell r="AB21">
            <v>0</v>
          </cell>
          <cell r="AI21">
            <v>0</v>
          </cell>
        </row>
        <row r="29">
          <cell r="AB29">
            <v>0</v>
          </cell>
          <cell r="AI29">
            <v>0</v>
          </cell>
        </row>
        <row r="37">
          <cell r="AB37">
            <v>0</v>
          </cell>
          <cell r="AI37">
            <v>0</v>
          </cell>
        </row>
        <row r="44">
          <cell r="AB44">
            <v>0</v>
          </cell>
          <cell r="AI44">
            <v>0</v>
          </cell>
        </row>
        <row r="52">
          <cell r="AB52">
            <v>0</v>
          </cell>
          <cell r="AI52">
            <v>0</v>
          </cell>
        </row>
        <row r="59">
          <cell r="AB59">
            <v>0</v>
          </cell>
          <cell r="AI59">
            <v>0</v>
          </cell>
        </row>
        <row r="67">
          <cell r="AB67">
            <v>0</v>
          </cell>
          <cell r="AI67">
            <v>0</v>
          </cell>
        </row>
        <row r="74">
          <cell r="AB74">
            <v>0</v>
          </cell>
          <cell r="AI74">
            <v>0</v>
          </cell>
        </row>
        <row r="82">
          <cell r="AB82">
            <v>0</v>
          </cell>
          <cell r="AI82">
            <v>0</v>
          </cell>
        </row>
        <row r="90">
          <cell r="AB90">
            <v>0</v>
          </cell>
          <cell r="AI90">
            <v>0</v>
          </cell>
        </row>
        <row r="105">
          <cell r="AB105">
            <v>0</v>
          </cell>
          <cell r="AI105">
            <v>0</v>
          </cell>
        </row>
        <row r="121">
          <cell r="AB121">
            <v>0</v>
          </cell>
          <cell r="AI121">
            <v>0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ESPECIFICO FASP"/>
      <sheetName val="FORMATO GENERAL FASP"/>
      <sheetName val="FORMATO ESPECIFICO FOFISP"/>
    </sheetNames>
    <sheetDataSet>
      <sheetData sheetId="0">
        <row r="11">
          <cell r="M11">
            <v>3000000</v>
          </cell>
          <cell r="P11">
            <v>200000</v>
          </cell>
          <cell r="T11">
            <v>140000</v>
          </cell>
          <cell r="W11">
            <v>0</v>
          </cell>
          <cell r="AH11">
            <v>2780000</v>
          </cell>
          <cell r="AK11">
            <v>0</v>
          </cell>
        </row>
        <row r="19">
          <cell r="P19">
            <v>16444985.52</v>
          </cell>
          <cell r="T19">
            <v>0</v>
          </cell>
          <cell r="W19">
            <v>3759028.44</v>
          </cell>
          <cell r="AD19">
            <v>87753.02</v>
          </cell>
          <cell r="AH19">
            <v>0</v>
          </cell>
          <cell r="AK19">
            <v>0</v>
          </cell>
        </row>
        <row r="23">
          <cell r="M23">
            <v>1500000</v>
          </cell>
          <cell r="P23">
            <v>100000</v>
          </cell>
          <cell r="T23">
            <v>0</v>
          </cell>
          <cell r="W23">
            <v>50000</v>
          </cell>
        </row>
        <row r="32">
          <cell r="M32">
            <v>0</v>
          </cell>
          <cell r="P32">
            <v>242000</v>
          </cell>
          <cell r="T32">
            <v>0</v>
          </cell>
          <cell r="W32">
            <v>10305.630000000001</v>
          </cell>
        </row>
        <row r="44">
          <cell r="M44">
            <v>20409395.5</v>
          </cell>
          <cell r="P44">
            <v>5000000</v>
          </cell>
        </row>
        <row r="48">
          <cell r="P48">
            <v>1700000</v>
          </cell>
        </row>
        <row r="54">
          <cell r="P54">
            <v>6343267.7300000004</v>
          </cell>
          <cell r="T54">
            <v>0</v>
          </cell>
          <cell r="W54">
            <v>1387884.09</v>
          </cell>
          <cell r="AD54">
            <v>31959.03</v>
          </cell>
          <cell r="AH54">
            <v>0</v>
          </cell>
          <cell r="AK54">
            <v>0</v>
          </cell>
        </row>
        <row r="58">
          <cell r="P58">
            <v>900000</v>
          </cell>
          <cell r="T58">
            <v>0</v>
          </cell>
          <cell r="W58">
            <v>98314.3</v>
          </cell>
          <cell r="AD58">
            <v>0</v>
          </cell>
          <cell r="AH58">
            <v>0</v>
          </cell>
          <cell r="AK58">
            <v>0</v>
          </cell>
        </row>
        <row r="75">
          <cell r="P75">
            <v>1535000</v>
          </cell>
          <cell r="T75">
            <v>0</v>
          </cell>
          <cell r="W75">
            <v>72338.010000000009</v>
          </cell>
          <cell r="AD75">
            <v>0</v>
          </cell>
          <cell r="AH75">
            <v>0</v>
          </cell>
          <cell r="AK75">
            <v>0</v>
          </cell>
        </row>
        <row r="91">
          <cell r="P91">
            <v>250000</v>
          </cell>
          <cell r="T91">
            <v>0</v>
          </cell>
          <cell r="W91">
            <v>0</v>
          </cell>
          <cell r="AD91">
            <v>0</v>
          </cell>
          <cell r="AH91">
            <v>0</v>
          </cell>
          <cell r="AK91">
            <v>0</v>
          </cell>
        </row>
        <row r="95">
          <cell r="P95">
            <v>800000</v>
          </cell>
          <cell r="T95">
            <v>0</v>
          </cell>
          <cell r="W95">
            <v>0</v>
          </cell>
          <cell r="AD95">
            <v>0</v>
          </cell>
          <cell r="AH95">
            <v>0</v>
          </cell>
          <cell r="AK95">
            <v>79436.800000000003</v>
          </cell>
        </row>
        <row r="103">
          <cell r="M103">
            <v>12559407</v>
          </cell>
        </row>
        <row r="112">
          <cell r="P112">
            <v>3810723.36</v>
          </cell>
          <cell r="W112">
            <v>936860.08</v>
          </cell>
          <cell r="AD112">
            <v>15820.76</v>
          </cell>
          <cell r="AK112">
            <v>0</v>
          </cell>
        </row>
        <row r="117">
          <cell r="M117">
            <v>12230888.76</v>
          </cell>
        </row>
        <row r="123">
          <cell r="M123">
            <v>1398980.88</v>
          </cell>
        </row>
        <row r="128">
          <cell r="P128">
            <v>9701800.0800000001</v>
          </cell>
          <cell r="W128">
            <v>2390176.67</v>
          </cell>
          <cell r="AD128">
            <v>35273.35</v>
          </cell>
          <cell r="AK128">
            <v>0</v>
          </cell>
        </row>
        <row r="132">
          <cell r="P132">
            <v>44718.95</v>
          </cell>
          <cell r="W132">
            <v>0</v>
          </cell>
        </row>
        <row r="136">
          <cell r="P136">
            <v>780438.49</v>
          </cell>
          <cell r="W136">
            <v>0</v>
          </cell>
        </row>
        <row r="152">
          <cell r="P152">
            <v>2202274.2999999998</v>
          </cell>
          <cell r="W152">
            <v>490766.92</v>
          </cell>
          <cell r="AD152">
            <v>11353.28</v>
          </cell>
        </row>
        <row r="156">
          <cell r="P156">
            <v>572000</v>
          </cell>
          <cell r="W156">
            <v>40710.410000000003</v>
          </cell>
        </row>
        <row r="175">
          <cell r="P175">
            <v>858231.57000000007</v>
          </cell>
          <cell r="W175">
            <v>40525</v>
          </cell>
        </row>
        <row r="185">
          <cell r="M185">
            <v>1744000</v>
          </cell>
          <cell r="P185">
            <v>1060000</v>
          </cell>
          <cell r="T185">
            <v>0</v>
          </cell>
          <cell r="W185">
            <v>0</v>
          </cell>
        </row>
        <row r="201">
          <cell r="M201">
            <v>35000335.730000004</v>
          </cell>
          <cell r="P201">
            <v>1000000</v>
          </cell>
          <cell r="T201">
            <v>3550167.86</v>
          </cell>
          <cell r="W201">
            <v>500000</v>
          </cell>
          <cell r="AH201">
            <v>3550167.87</v>
          </cell>
          <cell r="AK201">
            <v>500000</v>
          </cell>
        </row>
        <row r="210">
          <cell r="M210">
            <v>3659400</v>
          </cell>
        </row>
        <row r="217">
          <cell r="M217">
            <v>12846400</v>
          </cell>
        </row>
        <row r="221">
          <cell r="M221">
            <v>45433384.870000005</v>
          </cell>
        </row>
        <row r="231">
          <cell r="M231">
            <v>83230762.870000005</v>
          </cell>
        </row>
        <row r="237">
          <cell r="AK237">
            <v>0</v>
          </cell>
        </row>
        <row r="240">
          <cell r="M240">
            <v>11248409.359999999</v>
          </cell>
        </row>
        <row r="254">
          <cell r="P254">
            <v>1769545.2</v>
          </cell>
          <cell r="AD254">
            <v>7144.54</v>
          </cell>
        </row>
        <row r="255">
          <cell r="W255">
            <v>435241.46</v>
          </cell>
        </row>
        <row r="259">
          <cell r="M259">
            <v>5124038.12</v>
          </cell>
        </row>
        <row r="269">
          <cell r="M269">
            <v>513450.6</v>
          </cell>
          <cell r="P269">
            <v>1336549.3999999999</v>
          </cell>
        </row>
        <row r="273">
          <cell r="P273">
            <v>556800</v>
          </cell>
        </row>
        <row r="277">
          <cell r="M277">
            <v>10275390.310000001</v>
          </cell>
          <cell r="P277">
            <v>1500000</v>
          </cell>
          <cell r="AH277">
            <v>239366</v>
          </cell>
          <cell r="AK277">
            <v>0</v>
          </cell>
        </row>
        <row r="293">
          <cell r="P293">
            <v>4625226.4000000004</v>
          </cell>
          <cell r="T293">
            <v>0</v>
          </cell>
          <cell r="W293">
            <v>965324.85</v>
          </cell>
          <cell r="AD293">
            <v>22685.38</v>
          </cell>
          <cell r="AK293">
            <v>0</v>
          </cell>
        </row>
        <row r="297">
          <cell r="P297">
            <v>560000</v>
          </cell>
          <cell r="W297">
            <v>29184.76</v>
          </cell>
        </row>
        <row r="308">
          <cell r="P308">
            <v>1070000</v>
          </cell>
          <cell r="W308">
            <v>50281.69</v>
          </cell>
        </row>
        <row r="322">
          <cell r="P322">
            <v>80000</v>
          </cell>
          <cell r="W322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H325"/>
  <sheetViews>
    <sheetView zoomScale="55" zoomScaleNormal="55" workbookViewId="0">
      <pane xSplit="10" ySplit="6" topLeftCell="K7" activePane="bottomRight" state="frozen"/>
      <selection pane="topRight" activeCell="K1" sqref="K1"/>
      <selection pane="bottomLeft" activeCell="A7" sqref="A7"/>
      <selection pane="bottomRight" activeCell="J25" sqref="J25"/>
    </sheetView>
  </sheetViews>
  <sheetFormatPr baseColWidth="10" defaultRowHeight="15"/>
  <cols>
    <col min="1" max="9" width="9.7109375" customWidth="1"/>
    <col min="10" max="10" width="131.42578125" customWidth="1"/>
    <col min="11" max="11" width="28.5703125" customWidth="1"/>
    <col min="12" max="12" width="26.140625" customWidth="1"/>
    <col min="13" max="13" width="28" customWidth="1"/>
    <col min="14" max="16" width="26.140625" customWidth="1"/>
    <col min="17" max="17" width="27.7109375" customWidth="1"/>
    <col min="18" max="45" width="26.140625" customWidth="1"/>
    <col min="46" max="46" width="27.5703125" customWidth="1"/>
    <col min="47" max="47" width="26.140625" customWidth="1"/>
    <col min="48" max="48" width="28.85546875" customWidth="1"/>
    <col min="49" max="51" width="26.140625" customWidth="1"/>
    <col min="52" max="52" width="29" customWidth="1"/>
    <col min="53" max="53" width="13.140625" bestFit="1" customWidth="1"/>
    <col min="59" max="59" width="13.7109375" customWidth="1"/>
  </cols>
  <sheetData>
    <row r="3" spans="1:60" ht="15.75" thickBot="1"/>
    <row r="4" spans="1:60" ht="24.75" customHeight="1" thickBot="1">
      <c r="A4" s="183" t="s">
        <v>0</v>
      </c>
      <c r="B4" s="183" t="s">
        <v>1</v>
      </c>
      <c r="C4" s="183" t="s">
        <v>2</v>
      </c>
      <c r="D4" s="183" t="s">
        <v>3</v>
      </c>
      <c r="E4" s="183" t="s">
        <v>4</v>
      </c>
      <c r="F4" s="183" t="s">
        <v>5</v>
      </c>
      <c r="G4" s="183" t="s">
        <v>6</v>
      </c>
      <c r="H4" s="183" t="s">
        <v>7</v>
      </c>
      <c r="I4" s="183" t="s">
        <v>8</v>
      </c>
      <c r="J4" s="191" t="s">
        <v>9</v>
      </c>
      <c r="K4" s="192" t="s">
        <v>90</v>
      </c>
      <c r="L4" s="193"/>
      <c r="M4" s="193"/>
      <c r="N4" s="193"/>
      <c r="O4" s="193"/>
      <c r="P4" s="193"/>
      <c r="Q4" s="194"/>
      <c r="R4" s="188" t="s">
        <v>91</v>
      </c>
      <c r="S4" s="189"/>
      <c r="T4" s="189"/>
      <c r="U4" s="189"/>
      <c r="V4" s="189"/>
      <c r="W4" s="189"/>
      <c r="X4" s="190"/>
      <c r="Y4" s="204" t="s">
        <v>92</v>
      </c>
      <c r="Z4" s="205"/>
      <c r="AA4" s="205"/>
      <c r="AB4" s="205"/>
      <c r="AC4" s="205"/>
      <c r="AD4" s="205"/>
      <c r="AE4" s="206"/>
      <c r="AF4" s="207" t="s">
        <v>93</v>
      </c>
      <c r="AG4" s="208"/>
      <c r="AH4" s="208"/>
      <c r="AI4" s="208"/>
      <c r="AJ4" s="208"/>
      <c r="AK4" s="208"/>
      <c r="AL4" s="209"/>
      <c r="AM4" s="210" t="s">
        <v>94</v>
      </c>
      <c r="AN4" s="211"/>
      <c r="AO4" s="211"/>
      <c r="AP4" s="211"/>
      <c r="AQ4" s="211"/>
      <c r="AR4" s="211"/>
      <c r="AS4" s="212"/>
      <c r="AT4" s="213" t="s">
        <v>95</v>
      </c>
      <c r="AU4" s="214"/>
      <c r="AV4" s="214"/>
      <c r="AW4" s="214"/>
      <c r="AX4" s="214"/>
      <c r="AY4" s="214"/>
      <c r="AZ4" s="215"/>
      <c r="BA4" s="216" t="s">
        <v>96</v>
      </c>
      <c r="BB4" s="217"/>
      <c r="BC4" s="217"/>
      <c r="BD4" s="217"/>
      <c r="BE4" s="217"/>
      <c r="BF4" s="217"/>
      <c r="BG4" s="217"/>
      <c r="BH4" s="218"/>
    </row>
    <row r="5" spans="1:60" ht="48.75" customHeight="1" thickBot="1">
      <c r="A5" s="183"/>
      <c r="B5" s="183"/>
      <c r="C5" s="183"/>
      <c r="D5" s="183"/>
      <c r="E5" s="183"/>
      <c r="F5" s="183"/>
      <c r="G5" s="183"/>
      <c r="H5" s="183"/>
      <c r="I5" s="183"/>
      <c r="J5" s="191"/>
      <c r="K5" s="185" t="s">
        <v>11</v>
      </c>
      <c r="L5" s="186"/>
      <c r="M5" s="187"/>
      <c r="N5" s="185" t="s">
        <v>12</v>
      </c>
      <c r="O5" s="186"/>
      <c r="P5" s="187"/>
      <c r="Q5" s="18" t="s">
        <v>13</v>
      </c>
      <c r="R5" s="195" t="s">
        <v>11</v>
      </c>
      <c r="S5" s="196"/>
      <c r="T5" s="197"/>
      <c r="U5" s="195" t="s">
        <v>12</v>
      </c>
      <c r="V5" s="196"/>
      <c r="W5" s="197"/>
      <c r="X5" s="19" t="s">
        <v>13</v>
      </c>
      <c r="Y5" s="198" t="s">
        <v>11</v>
      </c>
      <c r="Z5" s="199"/>
      <c r="AA5" s="200"/>
      <c r="AB5" s="198" t="s">
        <v>12</v>
      </c>
      <c r="AC5" s="199"/>
      <c r="AD5" s="200"/>
      <c r="AE5" s="20" t="s">
        <v>13</v>
      </c>
      <c r="AF5" s="201" t="s">
        <v>11</v>
      </c>
      <c r="AG5" s="202"/>
      <c r="AH5" s="203"/>
      <c r="AI5" s="201" t="s">
        <v>12</v>
      </c>
      <c r="AJ5" s="202"/>
      <c r="AK5" s="203"/>
      <c r="AL5" s="21" t="s">
        <v>13</v>
      </c>
      <c r="AM5" s="225" t="s">
        <v>11</v>
      </c>
      <c r="AN5" s="226"/>
      <c r="AO5" s="227"/>
      <c r="AP5" s="225" t="s">
        <v>12</v>
      </c>
      <c r="AQ5" s="226"/>
      <c r="AR5" s="227"/>
      <c r="AS5" s="22" t="s">
        <v>13</v>
      </c>
      <c r="AT5" s="228" t="s">
        <v>11</v>
      </c>
      <c r="AU5" s="229"/>
      <c r="AV5" s="230"/>
      <c r="AW5" s="228" t="s">
        <v>12</v>
      </c>
      <c r="AX5" s="229"/>
      <c r="AY5" s="230"/>
      <c r="AZ5" s="23" t="s">
        <v>13</v>
      </c>
      <c r="BA5" s="216" t="s">
        <v>97</v>
      </c>
      <c r="BB5" s="218"/>
      <c r="BC5" s="219" t="s">
        <v>98</v>
      </c>
      <c r="BD5" s="220"/>
      <c r="BE5" s="221" t="s">
        <v>99</v>
      </c>
      <c r="BF5" s="222"/>
      <c r="BG5" s="223" t="s">
        <v>100</v>
      </c>
      <c r="BH5" s="224"/>
    </row>
    <row r="6" spans="1:60" ht="26.25" thickBot="1">
      <c r="A6" s="183"/>
      <c r="B6" s="183"/>
      <c r="C6" s="184"/>
      <c r="D6" s="184"/>
      <c r="E6" s="183"/>
      <c r="F6" s="183"/>
      <c r="G6" s="183"/>
      <c r="H6" s="183"/>
      <c r="I6" s="183"/>
      <c r="J6" s="191"/>
      <c r="K6" s="24" t="s">
        <v>14</v>
      </c>
      <c r="L6" s="24" t="s">
        <v>15</v>
      </c>
      <c r="M6" s="24" t="s">
        <v>16</v>
      </c>
      <c r="N6" s="24" t="s">
        <v>17</v>
      </c>
      <c r="O6" s="24" t="s">
        <v>15</v>
      </c>
      <c r="P6" s="24" t="s">
        <v>16</v>
      </c>
      <c r="Q6" s="25" t="s">
        <v>18</v>
      </c>
      <c r="R6" s="26" t="s">
        <v>14</v>
      </c>
      <c r="S6" s="26" t="s">
        <v>15</v>
      </c>
      <c r="T6" s="26" t="s">
        <v>16</v>
      </c>
      <c r="U6" s="26" t="s">
        <v>17</v>
      </c>
      <c r="V6" s="26" t="s">
        <v>15</v>
      </c>
      <c r="W6" s="26" t="s">
        <v>16</v>
      </c>
      <c r="X6" s="27" t="s">
        <v>18</v>
      </c>
      <c r="Y6" s="28" t="s">
        <v>14</v>
      </c>
      <c r="Z6" s="28" t="s">
        <v>15</v>
      </c>
      <c r="AA6" s="28" t="s">
        <v>16</v>
      </c>
      <c r="AB6" s="28" t="s">
        <v>17</v>
      </c>
      <c r="AC6" s="28" t="s">
        <v>15</v>
      </c>
      <c r="AD6" s="28" t="s">
        <v>16</v>
      </c>
      <c r="AE6" s="29" t="s">
        <v>18</v>
      </c>
      <c r="AF6" s="30" t="s">
        <v>14</v>
      </c>
      <c r="AG6" s="30" t="s">
        <v>15</v>
      </c>
      <c r="AH6" s="30" t="s">
        <v>16</v>
      </c>
      <c r="AI6" s="30" t="s">
        <v>17</v>
      </c>
      <c r="AJ6" s="30" t="s">
        <v>15</v>
      </c>
      <c r="AK6" s="30" t="s">
        <v>16</v>
      </c>
      <c r="AL6" s="31" t="s">
        <v>18</v>
      </c>
      <c r="AM6" s="32" t="s">
        <v>14</v>
      </c>
      <c r="AN6" s="32" t="s">
        <v>15</v>
      </c>
      <c r="AO6" s="32" t="s">
        <v>16</v>
      </c>
      <c r="AP6" s="32" t="s">
        <v>17</v>
      </c>
      <c r="AQ6" s="32" t="s">
        <v>15</v>
      </c>
      <c r="AR6" s="32" t="s">
        <v>16</v>
      </c>
      <c r="AS6" s="33" t="s">
        <v>18</v>
      </c>
      <c r="AT6" s="34" t="s">
        <v>14</v>
      </c>
      <c r="AU6" s="34" t="s">
        <v>15</v>
      </c>
      <c r="AV6" s="34" t="s">
        <v>16</v>
      </c>
      <c r="AW6" s="34" t="s">
        <v>17</v>
      </c>
      <c r="AX6" s="34" t="s">
        <v>15</v>
      </c>
      <c r="AY6" s="34" t="s">
        <v>16</v>
      </c>
      <c r="AZ6" s="35" t="s">
        <v>18</v>
      </c>
      <c r="BA6" s="36" t="s">
        <v>10</v>
      </c>
      <c r="BB6" s="18" t="s">
        <v>101</v>
      </c>
      <c r="BC6" s="37" t="s">
        <v>10</v>
      </c>
      <c r="BD6" s="37" t="s">
        <v>101</v>
      </c>
      <c r="BE6" s="22" t="s">
        <v>10</v>
      </c>
      <c r="BF6" s="22" t="s">
        <v>101</v>
      </c>
      <c r="BG6" s="23" t="s">
        <v>10</v>
      </c>
      <c r="BH6" s="23" t="s">
        <v>101</v>
      </c>
    </row>
    <row r="7" spans="1:60" ht="27.75">
      <c r="A7" s="55"/>
      <c r="B7" s="55"/>
      <c r="C7" s="55"/>
      <c r="D7" s="59"/>
      <c r="E7" s="59"/>
      <c r="F7" s="59"/>
      <c r="G7" s="59"/>
      <c r="H7" s="60"/>
      <c r="I7" s="61"/>
      <c r="J7" s="67" t="s">
        <v>18</v>
      </c>
      <c r="K7" s="68"/>
      <c r="L7" s="68"/>
      <c r="M7" s="68"/>
      <c r="N7" s="68"/>
      <c r="O7" s="68"/>
      <c r="P7" s="68"/>
      <c r="Q7" s="68"/>
      <c r="R7" s="68">
        <v>0</v>
      </c>
      <c r="S7" s="68">
        <v>0</v>
      </c>
      <c r="T7" s="68">
        <v>0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v>0</v>
      </c>
      <c r="AB7" s="68">
        <v>0</v>
      </c>
      <c r="AC7" s="68">
        <v>0</v>
      </c>
      <c r="AD7" s="68">
        <v>0</v>
      </c>
      <c r="AE7" s="68">
        <v>0</v>
      </c>
      <c r="AF7" s="68">
        <v>0</v>
      </c>
      <c r="AG7" s="68">
        <v>0</v>
      </c>
      <c r="AH7" s="68">
        <v>0</v>
      </c>
      <c r="AI7" s="68">
        <v>0</v>
      </c>
      <c r="AJ7" s="68">
        <v>0</v>
      </c>
      <c r="AK7" s="68">
        <v>0</v>
      </c>
      <c r="AL7" s="68">
        <v>0</v>
      </c>
      <c r="AM7" s="68">
        <v>0</v>
      </c>
      <c r="AN7" s="68">
        <v>0</v>
      </c>
      <c r="AO7" s="68">
        <v>0</v>
      </c>
      <c r="AP7" s="68">
        <v>0</v>
      </c>
      <c r="AQ7" s="68">
        <v>0</v>
      </c>
      <c r="AR7" s="68">
        <v>0</v>
      </c>
      <c r="AS7" s="68">
        <v>0</v>
      </c>
      <c r="AT7" s="68">
        <f t="shared" ref="AT7:AT13" si="0">+K7-R7-Y7-AF7-AM7</f>
        <v>0</v>
      </c>
      <c r="AU7" s="68">
        <f t="shared" ref="AU7:AU13" si="1">+L7-S7-Z7-AG7-AN7</f>
        <v>0</v>
      </c>
      <c r="AV7" s="68">
        <f t="shared" ref="AV7:AV13" si="2">+M7-T7-AA7-AH7-AO7</f>
        <v>0</v>
      </c>
      <c r="AW7" s="68">
        <f t="shared" ref="AW7:AW13" si="3">+N7-U7-AB7-AI7-AP7</f>
        <v>0</v>
      </c>
      <c r="AX7" s="68">
        <f t="shared" ref="AX7:AX13" si="4">+O7-V7-AC7-AJ7-AQ7</f>
        <v>0</v>
      </c>
      <c r="AY7" s="68">
        <f t="shared" ref="AY7:AY13" si="5">+P7-W7-AD7-AK7-AR7</f>
        <v>0</v>
      </c>
      <c r="AZ7" s="68">
        <f t="shared" ref="AZ7:AZ13" si="6">+Q7-X7-AE7-AL7-AS7</f>
        <v>0</v>
      </c>
      <c r="BA7" s="123"/>
      <c r="BB7" s="124"/>
      <c r="BC7" s="123"/>
      <c r="BD7" s="124"/>
      <c r="BE7" s="123"/>
      <c r="BF7" s="124"/>
      <c r="BG7" s="123"/>
      <c r="BH7" s="124"/>
    </row>
    <row r="8" spans="1:60" ht="55.5">
      <c r="A8" s="56">
        <v>2026</v>
      </c>
      <c r="B8" s="56">
        <v>8324</v>
      </c>
      <c r="C8" s="56">
        <v>1</v>
      </c>
      <c r="D8" s="56"/>
      <c r="E8" s="56"/>
      <c r="F8" s="56"/>
      <c r="G8" s="56"/>
      <c r="H8" s="62"/>
      <c r="I8" s="63"/>
      <c r="J8" s="69" t="s">
        <v>111</v>
      </c>
      <c r="K8" s="70">
        <f>+K9+K17</f>
        <v>4678000</v>
      </c>
      <c r="L8" s="70">
        <f t="shared" ref="L8:AS8" si="7">+L9+L17</f>
        <v>0</v>
      </c>
      <c r="M8" s="70">
        <f t="shared" si="7"/>
        <v>4678000</v>
      </c>
      <c r="N8" s="70">
        <f t="shared" si="7"/>
        <v>19636985.52</v>
      </c>
      <c r="O8" s="70">
        <f t="shared" si="7"/>
        <v>0</v>
      </c>
      <c r="P8" s="70">
        <f t="shared" si="7"/>
        <v>19636985.52</v>
      </c>
      <c r="Q8" s="70">
        <f t="shared" si="7"/>
        <v>24314985.52</v>
      </c>
      <c r="R8" s="70">
        <f t="shared" si="7"/>
        <v>250000</v>
      </c>
      <c r="S8" s="70">
        <f t="shared" si="7"/>
        <v>0</v>
      </c>
      <c r="T8" s="70">
        <f t="shared" si="7"/>
        <v>250000</v>
      </c>
      <c r="U8" s="70">
        <f t="shared" si="7"/>
        <v>0</v>
      </c>
      <c r="V8" s="70">
        <f t="shared" si="7"/>
        <v>0</v>
      </c>
      <c r="W8" s="70">
        <f t="shared" si="7"/>
        <v>0</v>
      </c>
      <c r="X8" s="70">
        <f t="shared" si="7"/>
        <v>250000</v>
      </c>
      <c r="Y8" s="70">
        <f t="shared" si="7"/>
        <v>0</v>
      </c>
      <c r="Z8" s="70">
        <f t="shared" si="7"/>
        <v>0</v>
      </c>
      <c r="AA8" s="70">
        <f t="shared" si="7"/>
        <v>0</v>
      </c>
      <c r="AB8" s="70">
        <f t="shared" si="7"/>
        <v>0</v>
      </c>
      <c r="AC8" s="70">
        <f t="shared" si="7"/>
        <v>0</v>
      </c>
      <c r="AD8" s="70">
        <f t="shared" si="7"/>
        <v>0</v>
      </c>
      <c r="AE8" s="70">
        <f t="shared" si="7"/>
        <v>0</v>
      </c>
      <c r="AF8" s="70">
        <f t="shared" si="7"/>
        <v>800000</v>
      </c>
      <c r="AG8" s="70">
        <f t="shared" si="7"/>
        <v>0</v>
      </c>
      <c r="AH8" s="70">
        <f t="shared" si="7"/>
        <v>800000</v>
      </c>
      <c r="AI8" s="70">
        <f t="shared" si="7"/>
        <v>1910000</v>
      </c>
      <c r="AJ8" s="70">
        <f t="shared" si="7"/>
        <v>0</v>
      </c>
      <c r="AK8" s="70">
        <f t="shared" si="7"/>
        <v>1910000</v>
      </c>
      <c r="AL8" s="70">
        <f t="shared" si="7"/>
        <v>2710000</v>
      </c>
      <c r="AM8" s="70">
        <f t="shared" si="7"/>
        <v>0</v>
      </c>
      <c r="AN8" s="70">
        <f t="shared" si="7"/>
        <v>0</v>
      </c>
      <c r="AO8" s="70">
        <f t="shared" si="7"/>
        <v>0</v>
      </c>
      <c r="AP8" s="70">
        <f t="shared" si="7"/>
        <v>0</v>
      </c>
      <c r="AQ8" s="70">
        <f t="shared" si="7"/>
        <v>0</v>
      </c>
      <c r="AR8" s="70">
        <f t="shared" si="7"/>
        <v>0</v>
      </c>
      <c r="AS8" s="70">
        <f t="shared" si="7"/>
        <v>0</v>
      </c>
      <c r="AT8" s="70">
        <f t="shared" si="0"/>
        <v>3628000</v>
      </c>
      <c r="AU8" s="70">
        <f t="shared" si="1"/>
        <v>0</v>
      </c>
      <c r="AV8" s="70">
        <f t="shared" si="2"/>
        <v>3628000</v>
      </c>
      <c r="AW8" s="70">
        <f t="shared" si="3"/>
        <v>17726985.52</v>
      </c>
      <c r="AX8" s="70">
        <f t="shared" si="4"/>
        <v>0</v>
      </c>
      <c r="AY8" s="70">
        <f t="shared" si="5"/>
        <v>17726985.52</v>
      </c>
      <c r="AZ8" s="70">
        <f t="shared" si="6"/>
        <v>21354985.52</v>
      </c>
      <c r="BA8" s="125"/>
      <c r="BB8" s="126"/>
      <c r="BC8" s="125"/>
      <c r="BD8" s="126"/>
      <c r="BE8" s="125"/>
      <c r="BF8" s="126"/>
      <c r="BG8" s="125"/>
      <c r="BH8" s="126"/>
    </row>
    <row r="9" spans="1:60" ht="55.5">
      <c r="A9" s="57">
        <v>2026</v>
      </c>
      <c r="B9" s="57">
        <v>8324</v>
      </c>
      <c r="C9" s="57">
        <v>1</v>
      </c>
      <c r="D9" s="57">
        <v>1</v>
      </c>
      <c r="E9" s="57"/>
      <c r="F9" s="57"/>
      <c r="G9" s="57"/>
      <c r="H9" s="57"/>
      <c r="I9" s="64"/>
      <c r="J9" s="71" t="s">
        <v>112</v>
      </c>
      <c r="K9" s="72">
        <f>+K10</f>
        <v>3178000</v>
      </c>
      <c r="L9" s="72">
        <f t="shared" ref="L9:AS11" si="8">+L10</f>
        <v>0</v>
      </c>
      <c r="M9" s="72">
        <f t="shared" si="8"/>
        <v>3178000</v>
      </c>
      <c r="N9" s="72">
        <f t="shared" si="8"/>
        <v>2850000</v>
      </c>
      <c r="O9" s="72">
        <f t="shared" si="8"/>
        <v>0</v>
      </c>
      <c r="P9" s="72">
        <f t="shared" si="8"/>
        <v>2850000</v>
      </c>
      <c r="Q9" s="72">
        <f t="shared" si="8"/>
        <v>6028000</v>
      </c>
      <c r="R9" s="72">
        <f t="shared" si="8"/>
        <v>250000</v>
      </c>
      <c r="S9" s="72">
        <f t="shared" si="8"/>
        <v>0</v>
      </c>
      <c r="T9" s="72">
        <f t="shared" si="8"/>
        <v>250000</v>
      </c>
      <c r="U9" s="72">
        <f t="shared" si="8"/>
        <v>0</v>
      </c>
      <c r="V9" s="72">
        <f t="shared" si="8"/>
        <v>0</v>
      </c>
      <c r="W9" s="72">
        <f t="shared" si="8"/>
        <v>0</v>
      </c>
      <c r="X9" s="72">
        <f t="shared" si="8"/>
        <v>250000</v>
      </c>
      <c r="Y9" s="72">
        <f t="shared" si="8"/>
        <v>0</v>
      </c>
      <c r="Z9" s="72">
        <f t="shared" si="8"/>
        <v>0</v>
      </c>
      <c r="AA9" s="72">
        <f t="shared" si="8"/>
        <v>0</v>
      </c>
      <c r="AB9" s="72">
        <f t="shared" si="8"/>
        <v>0</v>
      </c>
      <c r="AC9" s="72">
        <f t="shared" si="8"/>
        <v>0</v>
      </c>
      <c r="AD9" s="72">
        <f t="shared" si="8"/>
        <v>0</v>
      </c>
      <c r="AE9" s="72">
        <f t="shared" si="8"/>
        <v>0</v>
      </c>
      <c r="AF9" s="72">
        <f t="shared" si="8"/>
        <v>800000</v>
      </c>
      <c r="AG9" s="72">
        <f t="shared" si="8"/>
        <v>0</v>
      </c>
      <c r="AH9" s="72">
        <f t="shared" si="8"/>
        <v>800000</v>
      </c>
      <c r="AI9" s="72">
        <f t="shared" si="8"/>
        <v>1910000</v>
      </c>
      <c r="AJ9" s="72">
        <f t="shared" si="8"/>
        <v>0</v>
      </c>
      <c r="AK9" s="72">
        <f t="shared" si="8"/>
        <v>1910000</v>
      </c>
      <c r="AL9" s="72">
        <f t="shared" si="8"/>
        <v>2710000</v>
      </c>
      <c r="AM9" s="72">
        <f t="shared" si="8"/>
        <v>0</v>
      </c>
      <c r="AN9" s="72">
        <f t="shared" si="8"/>
        <v>0</v>
      </c>
      <c r="AO9" s="72">
        <f t="shared" si="8"/>
        <v>0</v>
      </c>
      <c r="AP9" s="72">
        <f t="shared" si="8"/>
        <v>0</v>
      </c>
      <c r="AQ9" s="72">
        <f t="shared" si="8"/>
        <v>0</v>
      </c>
      <c r="AR9" s="72">
        <f t="shared" si="8"/>
        <v>0</v>
      </c>
      <c r="AS9" s="72">
        <f t="shared" si="8"/>
        <v>0</v>
      </c>
      <c r="AT9" s="72">
        <f t="shared" si="0"/>
        <v>2128000</v>
      </c>
      <c r="AU9" s="72">
        <f t="shared" si="1"/>
        <v>0</v>
      </c>
      <c r="AV9" s="72">
        <f t="shared" si="2"/>
        <v>2128000</v>
      </c>
      <c r="AW9" s="72">
        <f t="shared" si="3"/>
        <v>940000</v>
      </c>
      <c r="AX9" s="72">
        <f t="shared" si="4"/>
        <v>0</v>
      </c>
      <c r="AY9" s="72">
        <f t="shared" si="5"/>
        <v>940000</v>
      </c>
      <c r="AZ9" s="72">
        <f t="shared" si="6"/>
        <v>3068000</v>
      </c>
      <c r="BA9" s="127"/>
      <c r="BB9" s="128"/>
      <c r="BC9" s="127"/>
      <c r="BD9" s="128"/>
      <c r="BE9" s="127"/>
      <c r="BF9" s="128"/>
      <c r="BG9" s="127"/>
      <c r="BH9" s="128"/>
    </row>
    <row r="10" spans="1:60" ht="55.5">
      <c r="A10" s="58">
        <v>2026</v>
      </c>
      <c r="B10" s="58">
        <v>8324</v>
      </c>
      <c r="C10" s="58">
        <v>1</v>
      </c>
      <c r="D10" s="58">
        <v>1</v>
      </c>
      <c r="E10" s="58">
        <v>1</v>
      </c>
      <c r="F10" s="58"/>
      <c r="G10" s="58"/>
      <c r="H10" s="65"/>
      <c r="I10" s="66" t="s">
        <v>19</v>
      </c>
      <c r="J10" s="73" t="s">
        <v>113</v>
      </c>
      <c r="K10" s="74">
        <f>+K11</f>
        <v>3178000</v>
      </c>
      <c r="L10" s="74">
        <f t="shared" si="8"/>
        <v>0</v>
      </c>
      <c r="M10" s="74">
        <f t="shared" si="8"/>
        <v>3178000</v>
      </c>
      <c r="N10" s="74">
        <f t="shared" si="8"/>
        <v>2850000</v>
      </c>
      <c r="O10" s="74">
        <f t="shared" si="8"/>
        <v>0</v>
      </c>
      <c r="P10" s="74">
        <f t="shared" si="8"/>
        <v>2850000</v>
      </c>
      <c r="Q10" s="74">
        <f t="shared" si="8"/>
        <v>6028000</v>
      </c>
      <c r="R10" s="74">
        <f t="shared" si="8"/>
        <v>250000</v>
      </c>
      <c r="S10" s="74">
        <f t="shared" si="8"/>
        <v>0</v>
      </c>
      <c r="T10" s="74">
        <f t="shared" si="8"/>
        <v>250000</v>
      </c>
      <c r="U10" s="74">
        <f t="shared" si="8"/>
        <v>0</v>
      </c>
      <c r="V10" s="74">
        <f t="shared" si="8"/>
        <v>0</v>
      </c>
      <c r="W10" s="74">
        <f t="shared" si="8"/>
        <v>0</v>
      </c>
      <c r="X10" s="74">
        <f t="shared" si="8"/>
        <v>250000</v>
      </c>
      <c r="Y10" s="74">
        <f t="shared" si="8"/>
        <v>0</v>
      </c>
      <c r="Z10" s="74">
        <f t="shared" si="8"/>
        <v>0</v>
      </c>
      <c r="AA10" s="74">
        <f t="shared" si="8"/>
        <v>0</v>
      </c>
      <c r="AB10" s="74">
        <f t="shared" si="8"/>
        <v>0</v>
      </c>
      <c r="AC10" s="74">
        <f t="shared" si="8"/>
        <v>0</v>
      </c>
      <c r="AD10" s="74">
        <f t="shared" si="8"/>
        <v>0</v>
      </c>
      <c r="AE10" s="74">
        <f t="shared" si="8"/>
        <v>0</v>
      </c>
      <c r="AF10" s="74">
        <f t="shared" si="8"/>
        <v>800000</v>
      </c>
      <c r="AG10" s="74">
        <f t="shared" si="8"/>
        <v>0</v>
      </c>
      <c r="AH10" s="74">
        <f t="shared" si="8"/>
        <v>800000</v>
      </c>
      <c r="AI10" s="74">
        <f t="shared" si="8"/>
        <v>1910000</v>
      </c>
      <c r="AJ10" s="74">
        <f t="shared" si="8"/>
        <v>0</v>
      </c>
      <c r="AK10" s="74">
        <f t="shared" si="8"/>
        <v>1910000</v>
      </c>
      <c r="AL10" s="74">
        <f t="shared" si="8"/>
        <v>2710000</v>
      </c>
      <c r="AM10" s="74">
        <f t="shared" si="8"/>
        <v>0</v>
      </c>
      <c r="AN10" s="74">
        <f t="shared" si="8"/>
        <v>0</v>
      </c>
      <c r="AO10" s="74">
        <f t="shared" si="8"/>
        <v>0</v>
      </c>
      <c r="AP10" s="74">
        <f t="shared" si="8"/>
        <v>0</v>
      </c>
      <c r="AQ10" s="74">
        <f t="shared" si="8"/>
        <v>0</v>
      </c>
      <c r="AR10" s="74">
        <f t="shared" si="8"/>
        <v>0</v>
      </c>
      <c r="AS10" s="74">
        <f t="shared" si="8"/>
        <v>0</v>
      </c>
      <c r="AT10" s="74">
        <f t="shared" si="0"/>
        <v>2128000</v>
      </c>
      <c r="AU10" s="74">
        <f t="shared" si="1"/>
        <v>0</v>
      </c>
      <c r="AV10" s="74">
        <f t="shared" si="2"/>
        <v>2128000</v>
      </c>
      <c r="AW10" s="74">
        <f t="shared" si="3"/>
        <v>940000</v>
      </c>
      <c r="AX10" s="74">
        <f t="shared" si="4"/>
        <v>0</v>
      </c>
      <c r="AY10" s="74">
        <f t="shared" si="5"/>
        <v>940000</v>
      </c>
      <c r="AZ10" s="74">
        <f t="shared" si="6"/>
        <v>3068000</v>
      </c>
      <c r="BA10" s="129"/>
      <c r="BB10" s="130"/>
      <c r="BC10" s="129"/>
      <c r="BD10" s="130"/>
      <c r="BE10" s="129"/>
      <c r="BF10" s="130"/>
      <c r="BG10" s="129"/>
      <c r="BH10" s="130"/>
    </row>
    <row r="11" spans="1:60" ht="27.75">
      <c r="A11" s="75">
        <v>2026</v>
      </c>
      <c r="B11" s="75">
        <v>8324</v>
      </c>
      <c r="C11" s="75">
        <v>1</v>
      </c>
      <c r="D11" s="75">
        <v>1</v>
      </c>
      <c r="E11" s="75">
        <v>1</v>
      </c>
      <c r="F11" s="75">
        <v>3000</v>
      </c>
      <c r="G11" s="75"/>
      <c r="H11" s="75"/>
      <c r="I11" s="77" t="s">
        <v>19</v>
      </c>
      <c r="J11" s="79" t="s">
        <v>28</v>
      </c>
      <c r="K11" s="80">
        <f>+K12</f>
        <v>3178000</v>
      </c>
      <c r="L11" s="80">
        <f t="shared" si="8"/>
        <v>0</v>
      </c>
      <c r="M11" s="80">
        <f t="shared" si="8"/>
        <v>3178000</v>
      </c>
      <c r="N11" s="80">
        <f t="shared" si="8"/>
        <v>2850000</v>
      </c>
      <c r="O11" s="80">
        <f t="shared" si="8"/>
        <v>0</v>
      </c>
      <c r="P11" s="80">
        <f t="shared" si="8"/>
        <v>2850000</v>
      </c>
      <c r="Q11" s="80">
        <f t="shared" si="8"/>
        <v>6028000</v>
      </c>
      <c r="R11" s="80">
        <f t="shared" si="8"/>
        <v>250000</v>
      </c>
      <c r="S11" s="80">
        <f t="shared" si="8"/>
        <v>0</v>
      </c>
      <c r="T11" s="80">
        <f t="shared" si="8"/>
        <v>250000</v>
      </c>
      <c r="U11" s="80">
        <f t="shared" si="8"/>
        <v>0</v>
      </c>
      <c r="V11" s="80">
        <f t="shared" si="8"/>
        <v>0</v>
      </c>
      <c r="W11" s="80">
        <f t="shared" si="8"/>
        <v>0</v>
      </c>
      <c r="X11" s="80">
        <f t="shared" si="8"/>
        <v>250000</v>
      </c>
      <c r="Y11" s="80">
        <f t="shared" si="8"/>
        <v>0</v>
      </c>
      <c r="Z11" s="80">
        <f t="shared" si="8"/>
        <v>0</v>
      </c>
      <c r="AA11" s="80">
        <f t="shared" si="8"/>
        <v>0</v>
      </c>
      <c r="AB11" s="80">
        <f t="shared" si="8"/>
        <v>0</v>
      </c>
      <c r="AC11" s="80">
        <f t="shared" si="8"/>
        <v>0</v>
      </c>
      <c r="AD11" s="80">
        <f t="shared" si="8"/>
        <v>0</v>
      </c>
      <c r="AE11" s="80">
        <f t="shared" si="8"/>
        <v>0</v>
      </c>
      <c r="AF11" s="80">
        <f t="shared" si="8"/>
        <v>800000</v>
      </c>
      <c r="AG11" s="80">
        <f t="shared" si="8"/>
        <v>0</v>
      </c>
      <c r="AH11" s="80">
        <f t="shared" si="8"/>
        <v>800000</v>
      </c>
      <c r="AI11" s="80">
        <f t="shared" si="8"/>
        <v>1910000</v>
      </c>
      <c r="AJ11" s="80">
        <f t="shared" si="8"/>
        <v>0</v>
      </c>
      <c r="AK11" s="80">
        <f t="shared" si="8"/>
        <v>1910000</v>
      </c>
      <c r="AL11" s="80">
        <f t="shared" si="8"/>
        <v>2710000</v>
      </c>
      <c r="AM11" s="80">
        <f t="shared" si="8"/>
        <v>0</v>
      </c>
      <c r="AN11" s="80">
        <f t="shared" si="8"/>
        <v>0</v>
      </c>
      <c r="AO11" s="80">
        <f t="shared" si="8"/>
        <v>0</v>
      </c>
      <c r="AP11" s="80">
        <f t="shared" si="8"/>
        <v>0</v>
      </c>
      <c r="AQ11" s="80">
        <f t="shared" si="8"/>
        <v>0</v>
      </c>
      <c r="AR11" s="80">
        <f t="shared" si="8"/>
        <v>0</v>
      </c>
      <c r="AS11" s="80">
        <f t="shared" si="8"/>
        <v>0</v>
      </c>
      <c r="AT11" s="80">
        <f t="shared" si="0"/>
        <v>2128000</v>
      </c>
      <c r="AU11" s="80">
        <f t="shared" si="1"/>
        <v>0</v>
      </c>
      <c r="AV11" s="80">
        <f t="shared" si="2"/>
        <v>2128000</v>
      </c>
      <c r="AW11" s="80">
        <f t="shared" si="3"/>
        <v>940000</v>
      </c>
      <c r="AX11" s="80">
        <f t="shared" si="4"/>
        <v>0</v>
      </c>
      <c r="AY11" s="80">
        <f t="shared" si="5"/>
        <v>940000</v>
      </c>
      <c r="AZ11" s="80">
        <f t="shared" si="6"/>
        <v>3068000</v>
      </c>
      <c r="BA11" s="131"/>
      <c r="BB11" s="132"/>
      <c r="BC11" s="131"/>
      <c r="BD11" s="132"/>
      <c r="BE11" s="131"/>
      <c r="BF11" s="132"/>
      <c r="BG11" s="131"/>
      <c r="BH11" s="132"/>
    </row>
    <row r="12" spans="1:60" ht="27.75">
      <c r="A12" s="76">
        <v>2026</v>
      </c>
      <c r="B12" s="76">
        <v>8324</v>
      </c>
      <c r="C12" s="76">
        <v>1</v>
      </c>
      <c r="D12" s="76">
        <v>1</v>
      </c>
      <c r="E12" s="76">
        <v>1</v>
      </c>
      <c r="F12" s="76">
        <v>3000</v>
      </c>
      <c r="G12" s="76">
        <v>3300</v>
      </c>
      <c r="H12" s="76"/>
      <c r="I12" s="78"/>
      <c r="J12" s="81" t="s">
        <v>29</v>
      </c>
      <c r="K12" s="82">
        <f>+K13+K15</f>
        <v>3178000</v>
      </c>
      <c r="L12" s="82">
        <f t="shared" ref="L12:AS12" si="9">+L13+L15</f>
        <v>0</v>
      </c>
      <c r="M12" s="82">
        <f t="shared" si="9"/>
        <v>3178000</v>
      </c>
      <c r="N12" s="82">
        <f t="shared" si="9"/>
        <v>2850000</v>
      </c>
      <c r="O12" s="82">
        <f t="shared" si="9"/>
        <v>0</v>
      </c>
      <c r="P12" s="82">
        <f t="shared" si="9"/>
        <v>2850000</v>
      </c>
      <c r="Q12" s="82">
        <f t="shared" si="9"/>
        <v>6028000</v>
      </c>
      <c r="R12" s="82">
        <f t="shared" si="9"/>
        <v>250000</v>
      </c>
      <c r="S12" s="82">
        <f t="shared" si="9"/>
        <v>0</v>
      </c>
      <c r="T12" s="82">
        <f t="shared" si="9"/>
        <v>250000</v>
      </c>
      <c r="U12" s="82">
        <f t="shared" si="9"/>
        <v>0</v>
      </c>
      <c r="V12" s="82">
        <f t="shared" si="9"/>
        <v>0</v>
      </c>
      <c r="W12" s="82">
        <f t="shared" si="9"/>
        <v>0</v>
      </c>
      <c r="X12" s="82">
        <f t="shared" si="9"/>
        <v>250000</v>
      </c>
      <c r="Y12" s="82">
        <f t="shared" si="9"/>
        <v>0</v>
      </c>
      <c r="Z12" s="82">
        <f t="shared" si="9"/>
        <v>0</v>
      </c>
      <c r="AA12" s="82">
        <f t="shared" si="9"/>
        <v>0</v>
      </c>
      <c r="AB12" s="82">
        <f t="shared" si="9"/>
        <v>0</v>
      </c>
      <c r="AC12" s="82">
        <f t="shared" si="9"/>
        <v>0</v>
      </c>
      <c r="AD12" s="82">
        <f t="shared" si="9"/>
        <v>0</v>
      </c>
      <c r="AE12" s="82">
        <f t="shared" si="9"/>
        <v>0</v>
      </c>
      <c r="AF12" s="82">
        <f t="shared" si="9"/>
        <v>800000</v>
      </c>
      <c r="AG12" s="82">
        <f t="shared" si="9"/>
        <v>0</v>
      </c>
      <c r="AH12" s="82">
        <f t="shared" si="9"/>
        <v>800000</v>
      </c>
      <c r="AI12" s="82">
        <f t="shared" si="9"/>
        <v>1910000</v>
      </c>
      <c r="AJ12" s="82">
        <f t="shared" si="9"/>
        <v>0</v>
      </c>
      <c r="AK12" s="82">
        <f t="shared" si="9"/>
        <v>1910000</v>
      </c>
      <c r="AL12" s="82">
        <f t="shared" si="9"/>
        <v>2710000</v>
      </c>
      <c r="AM12" s="82">
        <f t="shared" si="9"/>
        <v>0</v>
      </c>
      <c r="AN12" s="82">
        <f t="shared" si="9"/>
        <v>0</v>
      </c>
      <c r="AO12" s="82">
        <f t="shared" si="9"/>
        <v>0</v>
      </c>
      <c r="AP12" s="82">
        <f t="shared" si="9"/>
        <v>0</v>
      </c>
      <c r="AQ12" s="82">
        <f t="shared" si="9"/>
        <v>0</v>
      </c>
      <c r="AR12" s="82">
        <f t="shared" si="9"/>
        <v>0</v>
      </c>
      <c r="AS12" s="82">
        <f t="shared" si="9"/>
        <v>0</v>
      </c>
      <c r="AT12" s="82">
        <f t="shared" si="0"/>
        <v>2128000</v>
      </c>
      <c r="AU12" s="82">
        <f t="shared" si="1"/>
        <v>0</v>
      </c>
      <c r="AV12" s="82">
        <f t="shared" si="2"/>
        <v>2128000</v>
      </c>
      <c r="AW12" s="82">
        <f t="shared" si="3"/>
        <v>940000</v>
      </c>
      <c r="AX12" s="82">
        <f t="shared" si="4"/>
        <v>0</v>
      </c>
      <c r="AY12" s="82">
        <f t="shared" si="5"/>
        <v>940000</v>
      </c>
      <c r="AZ12" s="82">
        <f t="shared" si="6"/>
        <v>3068000</v>
      </c>
      <c r="BA12" s="133"/>
      <c r="BB12" s="134"/>
      <c r="BC12" s="133"/>
      <c r="BD12" s="134"/>
      <c r="BE12" s="133"/>
      <c r="BF12" s="134"/>
      <c r="BG12" s="133"/>
      <c r="BH12" s="134"/>
    </row>
    <row r="13" spans="1:60" ht="27.75">
      <c r="A13" s="83">
        <v>2026</v>
      </c>
      <c r="B13" s="83">
        <v>8324</v>
      </c>
      <c r="C13" s="83">
        <v>1</v>
      </c>
      <c r="D13" s="83">
        <v>1</v>
      </c>
      <c r="E13" s="83">
        <v>1</v>
      </c>
      <c r="F13" s="83">
        <v>3000</v>
      </c>
      <c r="G13" s="83">
        <v>3300</v>
      </c>
      <c r="H13" s="83">
        <v>334</v>
      </c>
      <c r="I13" s="84" t="s">
        <v>19</v>
      </c>
      <c r="J13" s="85" t="s">
        <v>44</v>
      </c>
      <c r="K13" s="86">
        <f>+K14</f>
        <v>2498000</v>
      </c>
      <c r="L13" s="86">
        <f t="shared" ref="L13:AS13" si="10">+L14</f>
        <v>0</v>
      </c>
      <c r="M13" s="86">
        <f t="shared" si="10"/>
        <v>2498000</v>
      </c>
      <c r="N13" s="86">
        <f t="shared" si="10"/>
        <v>2850000</v>
      </c>
      <c r="O13" s="86">
        <f t="shared" si="10"/>
        <v>0</v>
      </c>
      <c r="P13" s="86">
        <f t="shared" si="10"/>
        <v>2850000</v>
      </c>
      <c r="Q13" s="86">
        <f t="shared" si="10"/>
        <v>5348000</v>
      </c>
      <c r="R13" s="86">
        <f t="shared" si="10"/>
        <v>250000</v>
      </c>
      <c r="S13" s="86">
        <f t="shared" si="10"/>
        <v>0</v>
      </c>
      <c r="T13" s="86">
        <f t="shared" si="10"/>
        <v>250000</v>
      </c>
      <c r="U13" s="86">
        <f t="shared" si="10"/>
        <v>0</v>
      </c>
      <c r="V13" s="86">
        <f t="shared" si="10"/>
        <v>0</v>
      </c>
      <c r="W13" s="86">
        <f t="shared" si="10"/>
        <v>0</v>
      </c>
      <c r="X13" s="86">
        <f t="shared" si="10"/>
        <v>250000</v>
      </c>
      <c r="Y13" s="86">
        <f t="shared" si="10"/>
        <v>0</v>
      </c>
      <c r="Z13" s="86">
        <f t="shared" si="10"/>
        <v>0</v>
      </c>
      <c r="AA13" s="86">
        <f t="shared" si="10"/>
        <v>0</v>
      </c>
      <c r="AB13" s="86">
        <f t="shared" si="10"/>
        <v>0</v>
      </c>
      <c r="AC13" s="86">
        <f t="shared" si="10"/>
        <v>0</v>
      </c>
      <c r="AD13" s="86">
        <f t="shared" si="10"/>
        <v>0</v>
      </c>
      <c r="AE13" s="86">
        <f t="shared" si="10"/>
        <v>0</v>
      </c>
      <c r="AF13" s="86">
        <f t="shared" si="10"/>
        <v>800000</v>
      </c>
      <c r="AG13" s="86">
        <f t="shared" si="10"/>
        <v>0</v>
      </c>
      <c r="AH13" s="86">
        <f t="shared" si="10"/>
        <v>800000</v>
      </c>
      <c r="AI13" s="86">
        <f t="shared" si="10"/>
        <v>1760000</v>
      </c>
      <c r="AJ13" s="86">
        <f t="shared" si="10"/>
        <v>0</v>
      </c>
      <c r="AK13" s="86">
        <f t="shared" si="10"/>
        <v>1760000</v>
      </c>
      <c r="AL13" s="86">
        <f t="shared" si="10"/>
        <v>2560000</v>
      </c>
      <c r="AM13" s="86">
        <f t="shared" si="10"/>
        <v>0</v>
      </c>
      <c r="AN13" s="86">
        <f t="shared" si="10"/>
        <v>0</v>
      </c>
      <c r="AO13" s="86">
        <f t="shared" si="10"/>
        <v>0</v>
      </c>
      <c r="AP13" s="86">
        <f t="shared" si="10"/>
        <v>0</v>
      </c>
      <c r="AQ13" s="86">
        <f t="shared" si="10"/>
        <v>0</v>
      </c>
      <c r="AR13" s="86">
        <f t="shared" si="10"/>
        <v>0</v>
      </c>
      <c r="AS13" s="86">
        <f t="shared" si="10"/>
        <v>0</v>
      </c>
      <c r="AT13" s="86">
        <f t="shared" si="0"/>
        <v>1448000</v>
      </c>
      <c r="AU13" s="86">
        <f t="shared" si="1"/>
        <v>0</v>
      </c>
      <c r="AV13" s="86">
        <f t="shared" si="2"/>
        <v>1448000</v>
      </c>
      <c r="AW13" s="86">
        <f t="shared" si="3"/>
        <v>1090000</v>
      </c>
      <c r="AX13" s="86">
        <f t="shared" si="4"/>
        <v>0</v>
      </c>
      <c r="AY13" s="86">
        <f t="shared" si="5"/>
        <v>1090000</v>
      </c>
      <c r="AZ13" s="86">
        <f t="shared" si="6"/>
        <v>2538000</v>
      </c>
      <c r="BA13" s="135"/>
      <c r="BB13" s="136"/>
      <c r="BC13" s="135"/>
      <c r="BD13" s="136"/>
      <c r="BE13" s="135"/>
      <c r="BF13" s="136"/>
      <c r="BG13" s="135"/>
      <c r="BH13" s="136"/>
    </row>
    <row r="14" spans="1:60" ht="27.75">
      <c r="A14" s="87">
        <v>2026</v>
      </c>
      <c r="B14" s="87">
        <v>8324</v>
      </c>
      <c r="C14" s="87">
        <v>1</v>
      </c>
      <c r="D14" s="87">
        <v>1</v>
      </c>
      <c r="E14" s="87">
        <v>1</v>
      </c>
      <c r="F14" s="87">
        <v>3000</v>
      </c>
      <c r="G14" s="87">
        <v>3300</v>
      </c>
      <c r="H14" s="87">
        <v>334</v>
      </c>
      <c r="I14" s="88">
        <v>1</v>
      </c>
      <c r="J14" s="89" t="s">
        <v>44</v>
      </c>
      <c r="K14" s="90">
        <v>2498000</v>
      </c>
      <c r="L14" s="90">
        <v>0</v>
      </c>
      <c r="M14" s="91">
        <f>+K14+L14</f>
        <v>2498000</v>
      </c>
      <c r="N14" s="90">
        <v>2850000</v>
      </c>
      <c r="O14" s="90">
        <v>0</v>
      </c>
      <c r="P14" s="91">
        <f>+N14+O14</f>
        <v>2850000</v>
      </c>
      <c r="Q14" s="91">
        <f>+M14+P14</f>
        <v>5348000</v>
      </c>
      <c r="R14" s="90">
        <v>250000</v>
      </c>
      <c r="S14" s="90">
        <v>0</v>
      </c>
      <c r="T14" s="91">
        <f>+R14+S14</f>
        <v>250000</v>
      </c>
      <c r="U14" s="90">
        <v>0</v>
      </c>
      <c r="V14" s="90">
        <v>0</v>
      </c>
      <c r="W14" s="91">
        <f>+U14+V14</f>
        <v>0</v>
      </c>
      <c r="X14" s="91">
        <f>+T14+W14</f>
        <v>250000</v>
      </c>
      <c r="Y14" s="90">
        <v>0</v>
      </c>
      <c r="Z14" s="90">
        <v>0</v>
      </c>
      <c r="AA14" s="91">
        <v>0</v>
      </c>
      <c r="AB14" s="90">
        <v>0</v>
      </c>
      <c r="AC14" s="90">
        <v>0</v>
      </c>
      <c r="AD14" s="91">
        <v>0</v>
      </c>
      <c r="AE14" s="91">
        <v>0</v>
      </c>
      <c r="AF14" s="90">
        <v>800000</v>
      </c>
      <c r="AG14" s="90">
        <v>0</v>
      </c>
      <c r="AH14" s="91">
        <f>+AF14+AG14</f>
        <v>800000</v>
      </c>
      <c r="AI14" s="90">
        <v>1760000</v>
      </c>
      <c r="AJ14" s="90">
        <v>0</v>
      </c>
      <c r="AK14" s="91">
        <f>+AI14+AJ14</f>
        <v>1760000</v>
      </c>
      <c r="AL14" s="91">
        <f>+AH14+AK14</f>
        <v>2560000</v>
      </c>
      <c r="AM14" s="90">
        <v>0</v>
      </c>
      <c r="AN14" s="90">
        <v>0</v>
      </c>
      <c r="AO14" s="91">
        <v>0</v>
      </c>
      <c r="AP14" s="90">
        <v>0</v>
      </c>
      <c r="AQ14" s="90">
        <v>0</v>
      </c>
      <c r="AR14" s="91">
        <v>0</v>
      </c>
      <c r="AS14" s="91">
        <v>0</v>
      </c>
      <c r="AT14" s="114">
        <f>+K14-R14-Y14-AF14-AM14</f>
        <v>1448000</v>
      </c>
      <c r="AU14" s="114">
        <f t="shared" ref="AU14" si="11">+L14-S14-Z14-AG14-AN14</f>
        <v>0</v>
      </c>
      <c r="AV14" s="114">
        <f t="shared" ref="AV14" si="12">+M14-T14-AA14-AH14-AO14</f>
        <v>1448000</v>
      </c>
      <c r="AW14" s="114">
        <f t="shared" ref="AW14" si="13">+N14-U14-AB14-AI14-AP14</f>
        <v>1090000</v>
      </c>
      <c r="AX14" s="114">
        <f t="shared" ref="AX14" si="14">+O14-V14-AC14-AJ14-AQ14</f>
        <v>0</v>
      </c>
      <c r="AY14" s="114">
        <f t="shared" ref="AY14" si="15">+P14-W14-AD14-AK14-AR14</f>
        <v>1090000</v>
      </c>
      <c r="AZ14" s="114">
        <f t="shared" ref="AZ14" si="16">+Q14-X14-AE14-AL14-AS14</f>
        <v>2538000</v>
      </c>
      <c r="BA14" s="137">
        <v>5</v>
      </c>
      <c r="BB14" s="138">
        <v>728</v>
      </c>
      <c r="BC14" s="137"/>
      <c r="BD14" s="138"/>
      <c r="BE14" s="137"/>
      <c r="BF14" s="138"/>
      <c r="BG14" s="137">
        <f>+BA14-BC14-BE14</f>
        <v>5</v>
      </c>
      <c r="BH14" s="138">
        <f>+BB14-BD14-BF14</f>
        <v>728</v>
      </c>
    </row>
    <row r="15" spans="1:60" ht="27.75">
      <c r="A15" s="83">
        <v>2026</v>
      </c>
      <c r="B15" s="83">
        <v>8324</v>
      </c>
      <c r="C15" s="83">
        <v>1</v>
      </c>
      <c r="D15" s="83">
        <v>1</v>
      </c>
      <c r="E15" s="83">
        <v>1</v>
      </c>
      <c r="F15" s="83">
        <v>3000</v>
      </c>
      <c r="G15" s="83">
        <v>3300</v>
      </c>
      <c r="H15" s="83">
        <v>339</v>
      </c>
      <c r="I15" s="92" t="s">
        <v>19</v>
      </c>
      <c r="J15" s="85" t="s">
        <v>30</v>
      </c>
      <c r="K15" s="86">
        <v>680000</v>
      </c>
      <c r="L15" s="86">
        <v>0</v>
      </c>
      <c r="M15" s="86">
        <v>680000</v>
      </c>
      <c r="N15" s="86">
        <v>0</v>
      </c>
      <c r="O15" s="86">
        <v>0</v>
      </c>
      <c r="P15" s="86">
        <v>0</v>
      </c>
      <c r="Q15" s="86">
        <v>680000</v>
      </c>
      <c r="R15" s="86">
        <f t="shared" ref="R15:AH15" si="17">+R16</f>
        <v>0</v>
      </c>
      <c r="S15" s="86">
        <f t="shared" si="17"/>
        <v>0</v>
      </c>
      <c r="T15" s="86">
        <f t="shared" si="17"/>
        <v>0</v>
      </c>
      <c r="U15" s="86">
        <f t="shared" si="17"/>
        <v>0</v>
      </c>
      <c r="V15" s="86">
        <f t="shared" si="17"/>
        <v>0</v>
      </c>
      <c r="W15" s="86">
        <f t="shared" si="17"/>
        <v>0</v>
      </c>
      <c r="X15" s="86">
        <f t="shared" si="17"/>
        <v>0</v>
      </c>
      <c r="Y15" s="86">
        <f t="shared" si="17"/>
        <v>0</v>
      </c>
      <c r="Z15" s="86">
        <f t="shared" si="17"/>
        <v>0</v>
      </c>
      <c r="AA15" s="86">
        <f t="shared" si="17"/>
        <v>0</v>
      </c>
      <c r="AB15" s="86">
        <f t="shared" si="17"/>
        <v>0</v>
      </c>
      <c r="AC15" s="86">
        <f t="shared" si="17"/>
        <v>0</v>
      </c>
      <c r="AD15" s="86">
        <f t="shared" si="17"/>
        <v>0</v>
      </c>
      <c r="AE15" s="86">
        <f t="shared" si="17"/>
        <v>0</v>
      </c>
      <c r="AF15" s="86">
        <f t="shared" si="17"/>
        <v>0</v>
      </c>
      <c r="AG15" s="86">
        <f t="shared" si="17"/>
        <v>0</v>
      </c>
      <c r="AH15" s="86">
        <f t="shared" si="17"/>
        <v>0</v>
      </c>
      <c r="AI15" s="86">
        <f>+AI16</f>
        <v>150000</v>
      </c>
      <c r="AJ15" s="86">
        <f t="shared" ref="AJ15:AS15" si="18">+AJ16</f>
        <v>0</v>
      </c>
      <c r="AK15" s="86">
        <f t="shared" si="18"/>
        <v>150000</v>
      </c>
      <c r="AL15" s="86">
        <f t="shared" si="18"/>
        <v>150000</v>
      </c>
      <c r="AM15" s="86">
        <f t="shared" si="18"/>
        <v>0</v>
      </c>
      <c r="AN15" s="86">
        <f t="shared" si="18"/>
        <v>0</v>
      </c>
      <c r="AO15" s="86">
        <f t="shared" si="18"/>
        <v>0</v>
      </c>
      <c r="AP15" s="86">
        <f t="shared" si="18"/>
        <v>0</v>
      </c>
      <c r="AQ15" s="86">
        <f t="shared" si="18"/>
        <v>0</v>
      </c>
      <c r="AR15" s="86">
        <f t="shared" si="18"/>
        <v>0</v>
      </c>
      <c r="AS15" s="86">
        <f t="shared" si="18"/>
        <v>0</v>
      </c>
      <c r="AT15" s="86">
        <f t="shared" ref="AT15:AT78" si="19">+K15-R15-Y15-AF15-AM15</f>
        <v>680000</v>
      </c>
      <c r="AU15" s="86">
        <f t="shared" ref="AU15:AU78" si="20">+L15-S15-Z15-AG15-AN15</f>
        <v>0</v>
      </c>
      <c r="AV15" s="86">
        <f t="shared" ref="AV15:AV78" si="21">+M15-T15-AA15-AH15-AO15</f>
        <v>680000</v>
      </c>
      <c r="AW15" s="86">
        <f t="shared" ref="AW15:AW78" si="22">+N15-U15-AB15-AI15-AP15</f>
        <v>-150000</v>
      </c>
      <c r="AX15" s="86">
        <f t="shared" ref="AX15:AX78" si="23">+O15-V15-AC15-AJ15-AQ15</f>
        <v>0</v>
      </c>
      <c r="AY15" s="86">
        <f t="shared" ref="AY15:AY78" si="24">+P15-W15-AD15-AK15-AR15</f>
        <v>-150000</v>
      </c>
      <c r="AZ15" s="86">
        <f t="shared" ref="AZ15:AZ78" si="25">+Q15-X15-AE15-AL15-AS15</f>
        <v>530000</v>
      </c>
      <c r="BA15" s="96"/>
      <c r="BB15" s="139"/>
      <c r="BC15" s="96"/>
      <c r="BD15" s="139"/>
      <c r="BE15" s="96"/>
      <c r="BF15" s="139"/>
      <c r="BG15" s="96"/>
      <c r="BH15" s="139"/>
    </row>
    <row r="16" spans="1:60" ht="27.75">
      <c r="A16" s="87">
        <v>2026</v>
      </c>
      <c r="B16" s="87">
        <v>8324</v>
      </c>
      <c r="C16" s="87">
        <v>1</v>
      </c>
      <c r="D16" s="87">
        <v>1</v>
      </c>
      <c r="E16" s="87">
        <v>1</v>
      </c>
      <c r="F16" s="87">
        <v>3000</v>
      </c>
      <c r="G16" s="87">
        <v>3300</v>
      </c>
      <c r="H16" s="87">
        <v>339</v>
      </c>
      <c r="I16" s="88">
        <v>1</v>
      </c>
      <c r="J16" s="89" t="s">
        <v>30</v>
      </c>
      <c r="K16" s="90">
        <v>680000</v>
      </c>
      <c r="L16" s="90">
        <v>0</v>
      </c>
      <c r="M16" s="91">
        <v>680000</v>
      </c>
      <c r="N16" s="90">
        <v>0</v>
      </c>
      <c r="O16" s="90">
        <v>0</v>
      </c>
      <c r="P16" s="91">
        <v>0</v>
      </c>
      <c r="Q16" s="91">
        <v>680000</v>
      </c>
      <c r="R16" s="90">
        <v>0</v>
      </c>
      <c r="S16" s="90">
        <v>0</v>
      </c>
      <c r="T16" s="91">
        <v>0</v>
      </c>
      <c r="U16" s="90">
        <v>0</v>
      </c>
      <c r="V16" s="90">
        <v>0</v>
      </c>
      <c r="W16" s="91">
        <v>0</v>
      </c>
      <c r="X16" s="91">
        <v>0</v>
      </c>
      <c r="Y16" s="90">
        <v>0</v>
      </c>
      <c r="Z16" s="90">
        <v>0</v>
      </c>
      <c r="AA16" s="91">
        <v>0</v>
      </c>
      <c r="AB16" s="90">
        <v>0</v>
      </c>
      <c r="AC16" s="90">
        <v>0</v>
      </c>
      <c r="AD16" s="91">
        <v>0</v>
      </c>
      <c r="AE16" s="91">
        <v>0</v>
      </c>
      <c r="AF16" s="90">
        <v>0</v>
      </c>
      <c r="AG16" s="90">
        <v>0</v>
      </c>
      <c r="AH16" s="91">
        <v>0</v>
      </c>
      <c r="AI16" s="90">
        <v>150000</v>
      </c>
      <c r="AJ16" s="90">
        <v>0</v>
      </c>
      <c r="AK16" s="91">
        <f>+AI16+AJ16</f>
        <v>150000</v>
      </c>
      <c r="AL16" s="91">
        <f>+AH16+AK16</f>
        <v>150000</v>
      </c>
      <c r="AM16" s="90">
        <v>0</v>
      </c>
      <c r="AN16" s="90">
        <v>0</v>
      </c>
      <c r="AO16" s="91">
        <v>0</v>
      </c>
      <c r="AP16" s="90">
        <v>0</v>
      </c>
      <c r="AQ16" s="90">
        <v>0</v>
      </c>
      <c r="AR16" s="91">
        <v>0</v>
      </c>
      <c r="AS16" s="91">
        <v>0</v>
      </c>
      <c r="AT16" s="114">
        <f t="shared" si="19"/>
        <v>680000</v>
      </c>
      <c r="AU16" s="114">
        <f t="shared" si="20"/>
        <v>0</v>
      </c>
      <c r="AV16" s="114">
        <f t="shared" si="21"/>
        <v>680000</v>
      </c>
      <c r="AW16" s="114">
        <f t="shared" si="22"/>
        <v>-150000</v>
      </c>
      <c r="AX16" s="114">
        <f t="shared" si="23"/>
        <v>0</v>
      </c>
      <c r="AY16" s="114">
        <f t="shared" si="24"/>
        <v>-150000</v>
      </c>
      <c r="AZ16" s="114">
        <f t="shared" si="25"/>
        <v>530000</v>
      </c>
      <c r="BA16" s="137">
        <v>2</v>
      </c>
      <c r="BB16" s="138">
        <v>680</v>
      </c>
      <c r="BC16" s="137"/>
      <c r="BD16" s="138"/>
      <c r="BE16" s="137"/>
      <c r="BF16" s="138"/>
      <c r="BG16" s="137">
        <f>+BA16-BC16-BE16</f>
        <v>2</v>
      </c>
      <c r="BH16" s="138">
        <f>+BB16-BD16-BF16</f>
        <v>680</v>
      </c>
    </row>
    <row r="17" spans="1:60" ht="27.75">
      <c r="A17" s="57">
        <v>2026</v>
      </c>
      <c r="B17" s="57">
        <v>8324</v>
      </c>
      <c r="C17" s="57">
        <v>1</v>
      </c>
      <c r="D17" s="57">
        <v>2</v>
      </c>
      <c r="E17" s="57"/>
      <c r="F17" s="57"/>
      <c r="G17" s="57"/>
      <c r="H17" s="57"/>
      <c r="I17" s="64"/>
      <c r="J17" s="71" t="s">
        <v>114</v>
      </c>
      <c r="K17" s="72">
        <v>1500000</v>
      </c>
      <c r="L17" s="72">
        <v>0</v>
      </c>
      <c r="M17" s="72">
        <v>1500000</v>
      </c>
      <c r="N17" s="72">
        <v>16786985.52</v>
      </c>
      <c r="O17" s="72">
        <v>0</v>
      </c>
      <c r="P17" s="72">
        <v>16786985.52</v>
      </c>
      <c r="Q17" s="72">
        <v>18286985.52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72">
        <v>0</v>
      </c>
      <c r="AE17" s="72">
        <v>0</v>
      </c>
      <c r="AF17" s="72">
        <v>0</v>
      </c>
      <c r="AG17" s="72">
        <v>0</v>
      </c>
      <c r="AH17" s="72">
        <v>0</v>
      </c>
      <c r="AI17" s="72">
        <v>0</v>
      </c>
      <c r="AJ17" s="72">
        <v>0</v>
      </c>
      <c r="AK17" s="72">
        <v>0</v>
      </c>
      <c r="AL17" s="72">
        <v>0</v>
      </c>
      <c r="AM17" s="72">
        <v>0</v>
      </c>
      <c r="AN17" s="72">
        <v>0</v>
      </c>
      <c r="AO17" s="72">
        <v>0</v>
      </c>
      <c r="AP17" s="72">
        <v>0</v>
      </c>
      <c r="AQ17" s="72">
        <v>0</v>
      </c>
      <c r="AR17" s="72">
        <v>0</v>
      </c>
      <c r="AS17" s="72">
        <v>0</v>
      </c>
      <c r="AT17" s="72">
        <f t="shared" si="19"/>
        <v>1500000</v>
      </c>
      <c r="AU17" s="72">
        <f t="shared" si="20"/>
        <v>0</v>
      </c>
      <c r="AV17" s="72">
        <f t="shared" si="21"/>
        <v>1500000</v>
      </c>
      <c r="AW17" s="72">
        <f t="shared" si="22"/>
        <v>16786985.52</v>
      </c>
      <c r="AX17" s="72">
        <f t="shared" si="23"/>
        <v>0</v>
      </c>
      <c r="AY17" s="72">
        <f t="shared" si="24"/>
        <v>16786985.52</v>
      </c>
      <c r="AZ17" s="72">
        <f t="shared" si="25"/>
        <v>18286985.52</v>
      </c>
      <c r="BA17" s="127"/>
      <c r="BB17" s="128"/>
      <c r="BC17" s="127"/>
      <c r="BD17" s="128"/>
      <c r="BE17" s="127"/>
      <c r="BF17" s="128"/>
      <c r="BG17" s="127"/>
      <c r="BH17" s="128"/>
    </row>
    <row r="18" spans="1:60" ht="55.5">
      <c r="A18" s="58">
        <v>2026</v>
      </c>
      <c r="B18" s="58">
        <v>8324</v>
      </c>
      <c r="C18" s="58">
        <v>1</v>
      </c>
      <c r="D18" s="58">
        <v>2</v>
      </c>
      <c r="E18" s="58">
        <v>8</v>
      </c>
      <c r="F18" s="58"/>
      <c r="G18" s="58"/>
      <c r="H18" s="65"/>
      <c r="I18" s="66" t="s">
        <v>19</v>
      </c>
      <c r="J18" s="73" t="s">
        <v>115</v>
      </c>
      <c r="K18" s="74">
        <v>1500000</v>
      </c>
      <c r="L18" s="74">
        <v>0</v>
      </c>
      <c r="M18" s="74">
        <v>1500000</v>
      </c>
      <c r="N18" s="74">
        <v>16786985.52</v>
      </c>
      <c r="O18" s="74">
        <v>0</v>
      </c>
      <c r="P18" s="74">
        <v>16786985.52</v>
      </c>
      <c r="Q18" s="74">
        <v>18286985.52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f t="shared" si="19"/>
        <v>1500000</v>
      </c>
      <c r="AU18" s="74">
        <f t="shared" si="20"/>
        <v>0</v>
      </c>
      <c r="AV18" s="74">
        <f t="shared" si="21"/>
        <v>1500000</v>
      </c>
      <c r="AW18" s="74">
        <f t="shared" si="22"/>
        <v>16786985.52</v>
      </c>
      <c r="AX18" s="74">
        <f t="shared" si="23"/>
        <v>0</v>
      </c>
      <c r="AY18" s="74">
        <f t="shared" si="24"/>
        <v>16786985.52</v>
      </c>
      <c r="AZ18" s="74">
        <f t="shared" si="25"/>
        <v>18286985.52</v>
      </c>
      <c r="BA18" s="129"/>
      <c r="BB18" s="130"/>
      <c r="BC18" s="129"/>
      <c r="BD18" s="130"/>
      <c r="BE18" s="129"/>
      <c r="BF18" s="130"/>
      <c r="BG18" s="129"/>
      <c r="BH18" s="130"/>
    </row>
    <row r="19" spans="1:60" ht="27.75">
      <c r="A19" s="75">
        <v>2026</v>
      </c>
      <c r="B19" s="75">
        <v>8324</v>
      </c>
      <c r="C19" s="75">
        <v>1</v>
      </c>
      <c r="D19" s="75">
        <v>2</v>
      </c>
      <c r="E19" s="75">
        <v>8</v>
      </c>
      <c r="F19" s="75">
        <v>1000</v>
      </c>
      <c r="G19" s="75"/>
      <c r="H19" s="75"/>
      <c r="I19" s="77" t="s">
        <v>19</v>
      </c>
      <c r="J19" s="79" t="s">
        <v>20</v>
      </c>
      <c r="K19" s="80">
        <v>0</v>
      </c>
      <c r="L19" s="80">
        <v>0</v>
      </c>
      <c r="M19" s="80">
        <v>0</v>
      </c>
      <c r="N19" s="80">
        <v>16444985.52</v>
      </c>
      <c r="O19" s="80">
        <v>0</v>
      </c>
      <c r="P19" s="80">
        <v>16444985.52</v>
      </c>
      <c r="Q19" s="80">
        <v>16444985.52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Y19" s="80">
        <v>0</v>
      </c>
      <c r="Z19" s="80">
        <v>0</v>
      </c>
      <c r="AA19" s="80">
        <v>0</v>
      </c>
      <c r="AB19" s="80">
        <v>0</v>
      </c>
      <c r="AC19" s="80">
        <v>0</v>
      </c>
      <c r="AD19" s="80">
        <v>0</v>
      </c>
      <c r="AE19" s="80">
        <v>0</v>
      </c>
      <c r="AF19" s="80">
        <v>0</v>
      </c>
      <c r="AG19" s="80">
        <v>0</v>
      </c>
      <c r="AH19" s="80">
        <v>0</v>
      </c>
      <c r="AI19" s="80">
        <v>0</v>
      </c>
      <c r="AJ19" s="80">
        <v>0</v>
      </c>
      <c r="AK19" s="80">
        <v>0</v>
      </c>
      <c r="AL19" s="80">
        <v>0</v>
      </c>
      <c r="AM19" s="80">
        <v>0</v>
      </c>
      <c r="AN19" s="80">
        <v>0</v>
      </c>
      <c r="AO19" s="80">
        <v>0</v>
      </c>
      <c r="AP19" s="80">
        <v>0</v>
      </c>
      <c r="AQ19" s="80">
        <v>0</v>
      </c>
      <c r="AR19" s="80">
        <v>0</v>
      </c>
      <c r="AS19" s="80">
        <v>0</v>
      </c>
      <c r="AT19" s="80">
        <f t="shared" si="19"/>
        <v>0</v>
      </c>
      <c r="AU19" s="80">
        <f t="shared" si="20"/>
        <v>0</v>
      </c>
      <c r="AV19" s="80">
        <f t="shared" si="21"/>
        <v>0</v>
      </c>
      <c r="AW19" s="80">
        <f t="shared" si="22"/>
        <v>16444985.52</v>
      </c>
      <c r="AX19" s="80">
        <f t="shared" si="23"/>
        <v>0</v>
      </c>
      <c r="AY19" s="80">
        <f t="shared" si="24"/>
        <v>16444985.52</v>
      </c>
      <c r="AZ19" s="80">
        <f t="shared" si="25"/>
        <v>16444985.52</v>
      </c>
      <c r="BA19" s="131"/>
      <c r="BB19" s="132"/>
      <c r="BC19" s="131"/>
      <c r="BD19" s="132"/>
      <c r="BE19" s="131"/>
      <c r="BF19" s="132"/>
      <c r="BG19" s="131"/>
      <c r="BH19" s="132"/>
    </row>
    <row r="20" spans="1:60" ht="27.75">
      <c r="A20" s="76">
        <v>2026</v>
      </c>
      <c r="B20" s="76">
        <v>8324</v>
      </c>
      <c r="C20" s="76">
        <v>1</v>
      </c>
      <c r="D20" s="76">
        <v>2</v>
      </c>
      <c r="E20" s="76">
        <v>8</v>
      </c>
      <c r="F20" s="76">
        <v>1000</v>
      </c>
      <c r="G20" s="76">
        <v>1200</v>
      </c>
      <c r="H20" s="76"/>
      <c r="I20" s="78" t="s">
        <v>19</v>
      </c>
      <c r="J20" s="81" t="s">
        <v>21</v>
      </c>
      <c r="K20" s="82">
        <v>0</v>
      </c>
      <c r="L20" s="82">
        <v>0</v>
      </c>
      <c r="M20" s="82">
        <v>0</v>
      </c>
      <c r="N20" s="82">
        <v>16444985.52</v>
      </c>
      <c r="O20" s="82">
        <v>0</v>
      </c>
      <c r="P20" s="82">
        <v>16444985.52</v>
      </c>
      <c r="Q20" s="82">
        <v>16444985.52</v>
      </c>
      <c r="R20" s="82">
        <v>0</v>
      </c>
      <c r="S20" s="82">
        <v>0</v>
      </c>
      <c r="T20" s="82">
        <v>0</v>
      </c>
      <c r="U20" s="82">
        <v>0</v>
      </c>
      <c r="V20" s="82">
        <v>0</v>
      </c>
      <c r="W20" s="82">
        <v>0</v>
      </c>
      <c r="X20" s="82">
        <v>0</v>
      </c>
      <c r="Y20" s="82">
        <v>0</v>
      </c>
      <c r="Z20" s="82">
        <v>0</v>
      </c>
      <c r="AA20" s="82">
        <v>0</v>
      </c>
      <c r="AB20" s="82">
        <v>0</v>
      </c>
      <c r="AC20" s="82">
        <v>0</v>
      </c>
      <c r="AD20" s="82">
        <v>0</v>
      </c>
      <c r="AE20" s="82">
        <v>0</v>
      </c>
      <c r="AF20" s="82">
        <v>0</v>
      </c>
      <c r="AG20" s="82">
        <v>0</v>
      </c>
      <c r="AH20" s="82">
        <v>0</v>
      </c>
      <c r="AI20" s="82">
        <v>0</v>
      </c>
      <c r="AJ20" s="82">
        <v>0</v>
      </c>
      <c r="AK20" s="82">
        <v>0</v>
      </c>
      <c r="AL20" s="82">
        <v>0</v>
      </c>
      <c r="AM20" s="82">
        <v>0</v>
      </c>
      <c r="AN20" s="82">
        <v>0</v>
      </c>
      <c r="AO20" s="82">
        <v>0</v>
      </c>
      <c r="AP20" s="82">
        <v>0</v>
      </c>
      <c r="AQ20" s="82">
        <v>0</v>
      </c>
      <c r="AR20" s="82">
        <v>0</v>
      </c>
      <c r="AS20" s="82">
        <v>0</v>
      </c>
      <c r="AT20" s="82">
        <f t="shared" si="19"/>
        <v>0</v>
      </c>
      <c r="AU20" s="82">
        <f t="shared" si="20"/>
        <v>0</v>
      </c>
      <c r="AV20" s="82">
        <f t="shared" si="21"/>
        <v>0</v>
      </c>
      <c r="AW20" s="82">
        <f t="shared" si="22"/>
        <v>16444985.52</v>
      </c>
      <c r="AX20" s="82">
        <f t="shared" si="23"/>
        <v>0</v>
      </c>
      <c r="AY20" s="82">
        <f t="shared" si="24"/>
        <v>16444985.52</v>
      </c>
      <c r="AZ20" s="82">
        <f t="shared" si="25"/>
        <v>16444985.52</v>
      </c>
      <c r="BA20" s="133"/>
      <c r="BB20" s="134"/>
      <c r="BC20" s="133"/>
      <c r="BD20" s="134"/>
      <c r="BE20" s="133"/>
      <c r="BF20" s="134"/>
      <c r="BG20" s="133"/>
      <c r="BH20" s="134"/>
    </row>
    <row r="21" spans="1:60" ht="27.75">
      <c r="A21" s="83">
        <v>2026</v>
      </c>
      <c r="B21" s="83">
        <v>8324</v>
      </c>
      <c r="C21" s="83">
        <v>1</v>
      </c>
      <c r="D21" s="83">
        <v>2</v>
      </c>
      <c r="E21" s="83">
        <v>8</v>
      </c>
      <c r="F21" s="83">
        <v>1000</v>
      </c>
      <c r="G21" s="83">
        <v>1200</v>
      </c>
      <c r="H21" s="83">
        <v>121</v>
      </c>
      <c r="I21" s="92" t="s">
        <v>19</v>
      </c>
      <c r="J21" s="85" t="s">
        <v>22</v>
      </c>
      <c r="K21" s="86">
        <v>0</v>
      </c>
      <c r="L21" s="86">
        <v>0</v>
      </c>
      <c r="M21" s="86">
        <v>0</v>
      </c>
      <c r="N21" s="86">
        <v>16444985.52</v>
      </c>
      <c r="O21" s="86">
        <v>0</v>
      </c>
      <c r="P21" s="86">
        <v>16444985.52</v>
      </c>
      <c r="Q21" s="86">
        <v>16444985.52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f t="shared" si="19"/>
        <v>0</v>
      </c>
      <c r="AU21" s="86">
        <f t="shared" si="20"/>
        <v>0</v>
      </c>
      <c r="AV21" s="86">
        <f t="shared" si="21"/>
        <v>0</v>
      </c>
      <c r="AW21" s="86">
        <f t="shared" si="22"/>
        <v>16444985.52</v>
      </c>
      <c r="AX21" s="86">
        <f t="shared" si="23"/>
        <v>0</v>
      </c>
      <c r="AY21" s="86">
        <f t="shared" si="24"/>
        <v>16444985.52</v>
      </c>
      <c r="AZ21" s="86">
        <f t="shared" si="25"/>
        <v>16444985.52</v>
      </c>
      <c r="BA21" s="135"/>
      <c r="BB21" s="136"/>
      <c r="BC21" s="135"/>
      <c r="BD21" s="136"/>
      <c r="BE21" s="135"/>
      <c r="BF21" s="136"/>
      <c r="BG21" s="135"/>
      <c r="BH21" s="136"/>
    </row>
    <row r="22" spans="1:60" ht="27.75">
      <c r="A22" s="87">
        <v>2026</v>
      </c>
      <c r="B22" s="87">
        <v>8324</v>
      </c>
      <c r="C22" s="87">
        <v>1</v>
      </c>
      <c r="D22" s="87">
        <v>2</v>
      </c>
      <c r="E22" s="87">
        <v>8</v>
      </c>
      <c r="F22" s="87">
        <v>1000</v>
      </c>
      <c r="G22" s="87">
        <v>1200</v>
      </c>
      <c r="H22" s="87">
        <v>121</v>
      </c>
      <c r="I22" s="88">
        <v>1</v>
      </c>
      <c r="J22" s="93" t="s">
        <v>23</v>
      </c>
      <c r="K22" s="90">
        <v>0</v>
      </c>
      <c r="L22" s="90">
        <v>0</v>
      </c>
      <c r="M22" s="91">
        <v>0</v>
      </c>
      <c r="N22" s="90">
        <v>16444985.52</v>
      </c>
      <c r="O22" s="90">
        <v>0</v>
      </c>
      <c r="P22" s="91">
        <v>16444985.52</v>
      </c>
      <c r="Q22" s="91">
        <v>16444985.52</v>
      </c>
      <c r="R22" s="90">
        <v>0</v>
      </c>
      <c r="S22" s="90">
        <v>0</v>
      </c>
      <c r="T22" s="91">
        <v>0</v>
      </c>
      <c r="U22" s="90">
        <v>0</v>
      </c>
      <c r="V22" s="90">
        <v>0</v>
      </c>
      <c r="W22" s="91">
        <v>0</v>
      </c>
      <c r="X22" s="91">
        <v>0</v>
      </c>
      <c r="Y22" s="90">
        <v>0</v>
      </c>
      <c r="Z22" s="90">
        <v>0</v>
      </c>
      <c r="AA22" s="91">
        <v>0</v>
      </c>
      <c r="AB22" s="90">
        <v>0</v>
      </c>
      <c r="AC22" s="90">
        <v>0</v>
      </c>
      <c r="AD22" s="91">
        <v>0</v>
      </c>
      <c r="AE22" s="91">
        <v>0</v>
      </c>
      <c r="AF22" s="90">
        <v>0</v>
      </c>
      <c r="AG22" s="90">
        <v>0</v>
      </c>
      <c r="AH22" s="91">
        <v>0</v>
      </c>
      <c r="AI22" s="90">
        <v>0</v>
      </c>
      <c r="AJ22" s="90">
        <v>0</v>
      </c>
      <c r="AK22" s="91">
        <v>0</v>
      </c>
      <c r="AL22" s="91">
        <v>0</v>
      </c>
      <c r="AM22" s="90">
        <v>0</v>
      </c>
      <c r="AN22" s="90">
        <v>0</v>
      </c>
      <c r="AO22" s="91">
        <v>0</v>
      </c>
      <c r="AP22" s="90">
        <v>0</v>
      </c>
      <c r="AQ22" s="90">
        <v>0</v>
      </c>
      <c r="AR22" s="91">
        <v>0</v>
      </c>
      <c r="AS22" s="91">
        <v>0</v>
      </c>
      <c r="AT22" s="114">
        <f t="shared" si="19"/>
        <v>0</v>
      </c>
      <c r="AU22" s="114">
        <f t="shared" si="20"/>
        <v>0</v>
      </c>
      <c r="AV22" s="114">
        <f t="shared" si="21"/>
        <v>0</v>
      </c>
      <c r="AW22" s="114">
        <f t="shared" si="22"/>
        <v>16444985.52</v>
      </c>
      <c r="AX22" s="114">
        <f t="shared" si="23"/>
        <v>0</v>
      </c>
      <c r="AY22" s="114">
        <f t="shared" si="24"/>
        <v>16444985.52</v>
      </c>
      <c r="AZ22" s="114">
        <f t="shared" si="25"/>
        <v>16444985.52</v>
      </c>
      <c r="BA22" s="137">
        <v>61</v>
      </c>
      <c r="BB22" s="138"/>
      <c r="BC22" s="137"/>
      <c r="BD22" s="138"/>
      <c r="BE22" s="137"/>
      <c r="BF22" s="138"/>
      <c r="BG22" s="137">
        <f>+BA22-BC22-BE22</f>
        <v>61</v>
      </c>
      <c r="BH22" s="138"/>
    </row>
    <row r="23" spans="1:60" ht="27.75">
      <c r="A23" s="75">
        <v>2026</v>
      </c>
      <c r="B23" s="75">
        <v>8324</v>
      </c>
      <c r="C23" s="75">
        <v>1</v>
      </c>
      <c r="D23" s="75">
        <v>2</v>
      </c>
      <c r="E23" s="75">
        <v>8</v>
      </c>
      <c r="F23" s="75">
        <v>2000</v>
      </c>
      <c r="G23" s="75"/>
      <c r="H23" s="75"/>
      <c r="I23" s="77" t="s">
        <v>19</v>
      </c>
      <c r="J23" s="79" t="s">
        <v>24</v>
      </c>
      <c r="K23" s="80">
        <v>1500000</v>
      </c>
      <c r="L23" s="80">
        <v>0</v>
      </c>
      <c r="M23" s="80">
        <v>1500000</v>
      </c>
      <c r="N23" s="80">
        <v>100000</v>
      </c>
      <c r="O23" s="80">
        <v>0</v>
      </c>
      <c r="P23" s="80">
        <v>100000</v>
      </c>
      <c r="Q23" s="80">
        <v>1600000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80">
        <v>0</v>
      </c>
      <c r="AQ23" s="80">
        <v>0</v>
      </c>
      <c r="AR23" s="80">
        <v>0</v>
      </c>
      <c r="AS23" s="80">
        <v>0</v>
      </c>
      <c r="AT23" s="80">
        <f t="shared" si="19"/>
        <v>1500000</v>
      </c>
      <c r="AU23" s="80">
        <f t="shared" si="20"/>
        <v>0</v>
      </c>
      <c r="AV23" s="80">
        <f t="shared" si="21"/>
        <v>1500000</v>
      </c>
      <c r="AW23" s="80">
        <f t="shared" si="22"/>
        <v>100000</v>
      </c>
      <c r="AX23" s="80">
        <f t="shared" si="23"/>
        <v>0</v>
      </c>
      <c r="AY23" s="80">
        <f t="shared" si="24"/>
        <v>100000</v>
      </c>
      <c r="AZ23" s="80">
        <f t="shared" si="25"/>
        <v>1600000</v>
      </c>
      <c r="BA23" s="131"/>
      <c r="BB23" s="132"/>
      <c r="BC23" s="131"/>
      <c r="BD23" s="132"/>
      <c r="BE23" s="131"/>
      <c r="BF23" s="132"/>
      <c r="BG23" s="131"/>
      <c r="BH23" s="132"/>
    </row>
    <row r="24" spans="1:60" ht="27.75">
      <c r="A24" s="76">
        <v>2026</v>
      </c>
      <c r="B24" s="76">
        <v>8324</v>
      </c>
      <c r="C24" s="76">
        <v>1</v>
      </c>
      <c r="D24" s="76">
        <v>2</v>
      </c>
      <c r="E24" s="76">
        <v>8</v>
      </c>
      <c r="F24" s="76">
        <v>2000</v>
      </c>
      <c r="G24" s="76">
        <v>2500</v>
      </c>
      <c r="H24" s="76"/>
      <c r="I24" s="78" t="s">
        <v>19</v>
      </c>
      <c r="J24" s="81" t="s">
        <v>25</v>
      </c>
      <c r="K24" s="82">
        <v>1500000</v>
      </c>
      <c r="L24" s="82">
        <v>0</v>
      </c>
      <c r="M24" s="82">
        <v>1500000</v>
      </c>
      <c r="N24" s="82">
        <v>0</v>
      </c>
      <c r="O24" s="82">
        <v>0</v>
      </c>
      <c r="P24" s="82">
        <v>0</v>
      </c>
      <c r="Q24" s="82">
        <v>1500000</v>
      </c>
      <c r="R24" s="82">
        <v>0</v>
      </c>
      <c r="S24" s="82">
        <v>0</v>
      </c>
      <c r="T24" s="82">
        <v>0</v>
      </c>
      <c r="U24" s="82">
        <v>0</v>
      </c>
      <c r="V24" s="82">
        <v>0</v>
      </c>
      <c r="W24" s="82">
        <v>0</v>
      </c>
      <c r="X24" s="82">
        <v>0</v>
      </c>
      <c r="Y24" s="82">
        <v>0</v>
      </c>
      <c r="Z24" s="82">
        <v>0</v>
      </c>
      <c r="AA24" s="82">
        <v>0</v>
      </c>
      <c r="AB24" s="82">
        <v>0</v>
      </c>
      <c r="AC24" s="82">
        <v>0</v>
      </c>
      <c r="AD24" s="82">
        <v>0</v>
      </c>
      <c r="AE24" s="82">
        <v>0</v>
      </c>
      <c r="AF24" s="82">
        <v>0</v>
      </c>
      <c r="AG24" s="82">
        <v>0</v>
      </c>
      <c r="AH24" s="82">
        <v>0</v>
      </c>
      <c r="AI24" s="82">
        <v>0</v>
      </c>
      <c r="AJ24" s="82">
        <v>0</v>
      </c>
      <c r="AK24" s="82">
        <v>0</v>
      </c>
      <c r="AL24" s="82">
        <v>0</v>
      </c>
      <c r="AM24" s="82">
        <v>0</v>
      </c>
      <c r="AN24" s="82">
        <v>0</v>
      </c>
      <c r="AO24" s="82">
        <v>0</v>
      </c>
      <c r="AP24" s="82">
        <v>0</v>
      </c>
      <c r="AQ24" s="82">
        <v>0</v>
      </c>
      <c r="AR24" s="82">
        <v>0</v>
      </c>
      <c r="AS24" s="82">
        <v>0</v>
      </c>
      <c r="AT24" s="82">
        <f t="shared" si="19"/>
        <v>1500000</v>
      </c>
      <c r="AU24" s="82">
        <f t="shared" si="20"/>
        <v>0</v>
      </c>
      <c r="AV24" s="82">
        <f t="shared" si="21"/>
        <v>1500000</v>
      </c>
      <c r="AW24" s="82">
        <f t="shared" si="22"/>
        <v>0</v>
      </c>
      <c r="AX24" s="82">
        <f t="shared" si="23"/>
        <v>0</v>
      </c>
      <c r="AY24" s="82">
        <f t="shared" si="24"/>
        <v>0</v>
      </c>
      <c r="AZ24" s="82">
        <f t="shared" si="25"/>
        <v>1500000</v>
      </c>
      <c r="BA24" s="133"/>
      <c r="BB24" s="134"/>
      <c r="BC24" s="133"/>
      <c r="BD24" s="134"/>
      <c r="BE24" s="133"/>
      <c r="BF24" s="134"/>
      <c r="BG24" s="133"/>
      <c r="BH24" s="134"/>
    </row>
    <row r="25" spans="1:60" ht="27.75">
      <c r="A25" s="83">
        <v>2026</v>
      </c>
      <c r="B25" s="83">
        <v>8324</v>
      </c>
      <c r="C25" s="83">
        <v>1</v>
      </c>
      <c r="D25" s="83">
        <v>2</v>
      </c>
      <c r="E25" s="83">
        <v>8</v>
      </c>
      <c r="F25" s="83">
        <v>2000</v>
      </c>
      <c r="G25" s="83">
        <v>2500</v>
      </c>
      <c r="H25" s="83">
        <v>251</v>
      </c>
      <c r="I25" s="92" t="s">
        <v>19</v>
      </c>
      <c r="J25" s="85" t="s">
        <v>26</v>
      </c>
      <c r="K25" s="86">
        <v>400000</v>
      </c>
      <c r="L25" s="86">
        <v>0</v>
      </c>
      <c r="M25" s="86">
        <v>400000</v>
      </c>
      <c r="N25" s="86">
        <v>0</v>
      </c>
      <c r="O25" s="86">
        <v>0</v>
      </c>
      <c r="P25" s="86">
        <v>0</v>
      </c>
      <c r="Q25" s="86">
        <v>400000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f t="shared" si="19"/>
        <v>400000</v>
      </c>
      <c r="AU25" s="86">
        <f t="shared" si="20"/>
        <v>0</v>
      </c>
      <c r="AV25" s="86">
        <f t="shared" si="21"/>
        <v>400000</v>
      </c>
      <c r="AW25" s="86">
        <f t="shared" si="22"/>
        <v>0</v>
      </c>
      <c r="AX25" s="86">
        <f t="shared" si="23"/>
        <v>0</v>
      </c>
      <c r="AY25" s="86">
        <f t="shared" si="24"/>
        <v>0</v>
      </c>
      <c r="AZ25" s="86">
        <f t="shared" si="25"/>
        <v>400000</v>
      </c>
      <c r="BA25" s="135"/>
      <c r="BB25" s="136"/>
      <c r="BC25" s="135"/>
      <c r="BD25" s="136"/>
      <c r="BE25" s="135"/>
      <c r="BF25" s="136"/>
      <c r="BG25" s="135"/>
      <c r="BH25" s="136"/>
    </row>
    <row r="26" spans="1:60" ht="27.75">
      <c r="A26" s="87">
        <v>2026</v>
      </c>
      <c r="B26" s="87">
        <v>8324</v>
      </c>
      <c r="C26" s="87">
        <v>1</v>
      </c>
      <c r="D26" s="87">
        <v>2</v>
      </c>
      <c r="E26" s="87">
        <v>8</v>
      </c>
      <c r="F26" s="87">
        <v>2000</v>
      </c>
      <c r="G26" s="87">
        <v>2500</v>
      </c>
      <c r="H26" s="87">
        <v>251</v>
      </c>
      <c r="I26" s="88">
        <v>1</v>
      </c>
      <c r="J26" s="89" t="s">
        <v>26</v>
      </c>
      <c r="K26" s="90">
        <v>400000</v>
      </c>
      <c r="L26" s="90">
        <v>0</v>
      </c>
      <c r="M26" s="91">
        <v>400000</v>
      </c>
      <c r="N26" s="90">
        <v>0</v>
      </c>
      <c r="O26" s="90">
        <v>0</v>
      </c>
      <c r="P26" s="91">
        <v>0</v>
      </c>
      <c r="Q26" s="91">
        <v>400000</v>
      </c>
      <c r="R26" s="90">
        <v>0</v>
      </c>
      <c r="S26" s="90">
        <v>0</v>
      </c>
      <c r="T26" s="91">
        <v>0</v>
      </c>
      <c r="U26" s="90">
        <v>0</v>
      </c>
      <c r="V26" s="90">
        <v>0</v>
      </c>
      <c r="W26" s="91">
        <v>0</v>
      </c>
      <c r="X26" s="91">
        <v>0</v>
      </c>
      <c r="Y26" s="90">
        <v>0</v>
      </c>
      <c r="Z26" s="90">
        <v>0</v>
      </c>
      <c r="AA26" s="91">
        <v>0</v>
      </c>
      <c r="AB26" s="90">
        <v>0</v>
      </c>
      <c r="AC26" s="90">
        <v>0</v>
      </c>
      <c r="AD26" s="91">
        <v>0</v>
      </c>
      <c r="AE26" s="91">
        <v>0</v>
      </c>
      <c r="AF26" s="90">
        <v>0</v>
      </c>
      <c r="AG26" s="90">
        <v>0</v>
      </c>
      <c r="AH26" s="91">
        <v>0</v>
      </c>
      <c r="AI26" s="90">
        <v>0</v>
      </c>
      <c r="AJ26" s="90">
        <v>0</v>
      </c>
      <c r="AK26" s="91">
        <v>0</v>
      </c>
      <c r="AL26" s="91">
        <v>0</v>
      </c>
      <c r="AM26" s="90">
        <v>0</v>
      </c>
      <c r="AN26" s="90">
        <v>0</v>
      </c>
      <c r="AO26" s="91">
        <v>0</v>
      </c>
      <c r="AP26" s="90">
        <v>0</v>
      </c>
      <c r="AQ26" s="90">
        <v>0</v>
      </c>
      <c r="AR26" s="91">
        <v>0</v>
      </c>
      <c r="AS26" s="91">
        <v>0</v>
      </c>
      <c r="AT26" s="114">
        <f t="shared" si="19"/>
        <v>400000</v>
      </c>
      <c r="AU26" s="114">
        <f t="shared" si="20"/>
        <v>0</v>
      </c>
      <c r="AV26" s="114">
        <f t="shared" si="21"/>
        <v>400000</v>
      </c>
      <c r="AW26" s="114">
        <f t="shared" si="22"/>
        <v>0</v>
      </c>
      <c r="AX26" s="114">
        <f t="shared" si="23"/>
        <v>0</v>
      </c>
      <c r="AY26" s="114">
        <f t="shared" si="24"/>
        <v>0</v>
      </c>
      <c r="AZ26" s="114">
        <f t="shared" si="25"/>
        <v>400000</v>
      </c>
      <c r="BA26" s="137">
        <v>1</v>
      </c>
      <c r="BB26" s="138"/>
      <c r="BC26" s="137"/>
      <c r="BD26" s="138"/>
      <c r="BE26" s="137"/>
      <c r="BF26" s="138"/>
      <c r="BG26" s="137">
        <f>+BA26-BC26-BE26</f>
        <v>1</v>
      </c>
      <c r="BH26" s="138"/>
    </row>
    <row r="27" spans="1:60" ht="27.75">
      <c r="A27" s="83">
        <v>2026</v>
      </c>
      <c r="B27" s="83">
        <v>8324</v>
      </c>
      <c r="C27" s="83">
        <v>1</v>
      </c>
      <c r="D27" s="83">
        <v>2</v>
      </c>
      <c r="E27" s="83">
        <v>8</v>
      </c>
      <c r="F27" s="83">
        <v>2000</v>
      </c>
      <c r="G27" s="83">
        <v>2500</v>
      </c>
      <c r="H27" s="83">
        <v>255</v>
      </c>
      <c r="I27" s="92" t="s">
        <v>19</v>
      </c>
      <c r="J27" s="85" t="s">
        <v>27</v>
      </c>
      <c r="K27" s="86">
        <v>1100000</v>
      </c>
      <c r="L27" s="86">
        <v>0</v>
      </c>
      <c r="M27" s="86">
        <v>1100000</v>
      </c>
      <c r="N27" s="86">
        <v>0</v>
      </c>
      <c r="O27" s="86">
        <v>0</v>
      </c>
      <c r="P27" s="86">
        <v>0</v>
      </c>
      <c r="Q27" s="86">
        <v>1100000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f t="shared" si="19"/>
        <v>1100000</v>
      </c>
      <c r="AU27" s="86">
        <f t="shared" si="20"/>
        <v>0</v>
      </c>
      <c r="AV27" s="86">
        <f t="shared" si="21"/>
        <v>1100000</v>
      </c>
      <c r="AW27" s="86">
        <f t="shared" si="22"/>
        <v>0</v>
      </c>
      <c r="AX27" s="86">
        <f t="shared" si="23"/>
        <v>0</v>
      </c>
      <c r="AY27" s="86">
        <f t="shared" si="24"/>
        <v>0</v>
      </c>
      <c r="AZ27" s="86">
        <f t="shared" si="25"/>
        <v>1100000</v>
      </c>
      <c r="BA27" s="135"/>
      <c r="BB27" s="136"/>
      <c r="BC27" s="135"/>
      <c r="BD27" s="136"/>
      <c r="BE27" s="135"/>
      <c r="BF27" s="136"/>
      <c r="BG27" s="135"/>
      <c r="BH27" s="136"/>
    </row>
    <row r="28" spans="1:60" ht="27.75">
      <c r="A28" s="87">
        <v>2026</v>
      </c>
      <c r="B28" s="87">
        <v>8324</v>
      </c>
      <c r="C28" s="87">
        <v>1</v>
      </c>
      <c r="D28" s="87">
        <v>2</v>
      </c>
      <c r="E28" s="87">
        <v>8</v>
      </c>
      <c r="F28" s="87">
        <v>2000</v>
      </c>
      <c r="G28" s="87">
        <v>2500</v>
      </c>
      <c r="H28" s="87">
        <v>255</v>
      </c>
      <c r="I28" s="88">
        <v>1</v>
      </c>
      <c r="J28" s="89" t="s">
        <v>27</v>
      </c>
      <c r="K28" s="90">
        <v>1100000</v>
      </c>
      <c r="L28" s="90">
        <v>0</v>
      </c>
      <c r="M28" s="91">
        <v>1100000</v>
      </c>
      <c r="N28" s="90">
        <v>0</v>
      </c>
      <c r="O28" s="90">
        <v>0</v>
      </c>
      <c r="P28" s="91">
        <v>0</v>
      </c>
      <c r="Q28" s="91">
        <v>1100000</v>
      </c>
      <c r="R28" s="90">
        <v>0</v>
      </c>
      <c r="S28" s="90">
        <v>0</v>
      </c>
      <c r="T28" s="91">
        <v>0</v>
      </c>
      <c r="U28" s="90">
        <v>0</v>
      </c>
      <c r="V28" s="90">
        <v>0</v>
      </c>
      <c r="W28" s="91">
        <v>0</v>
      </c>
      <c r="X28" s="91">
        <v>0</v>
      </c>
      <c r="Y28" s="90">
        <v>0</v>
      </c>
      <c r="Z28" s="90">
        <v>0</v>
      </c>
      <c r="AA28" s="91">
        <v>0</v>
      </c>
      <c r="AB28" s="90">
        <v>0</v>
      </c>
      <c r="AC28" s="90">
        <v>0</v>
      </c>
      <c r="AD28" s="91">
        <v>0</v>
      </c>
      <c r="AE28" s="91">
        <v>0</v>
      </c>
      <c r="AF28" s="90">
        <v>0</v>
      </c>
      <c r="AG28" s="90">
        <v>0</v>
      </c>
      <c r="AH28" s="91">
        <v>0</v>
      </c>
      <c r="AI28" s="90">
        <v>0</v>
      </c>
      <c r="AJ28" s="90">
        <v>0</v>
      </c>
      <c r="AK28" s="91">
        <v>0</v>
      </c>
      <c r="AL28" s="91">
        <v>0</v>
      </c>
      <c r="AM28" s="90">
        <v>0</v>
      </c>
      <c r="AN28" s="90">
        <v>0</v>
      </c>
      <c r="AO28" s="91">
        <v>0</v>
      </c>
      <c r="AP28" s="90">
        <v>0</v>
      </c>
      <c r="AQ28" s="90">
        <v>0</v>
      </c>
      <c r="AR28" s="91">
        <v>0</v>
      </c>
      <c r="AS28" s="91">
        <v>0</v>
      </c>
      <c r="AT28" s="114">
        <f t="shared" si="19"/>
        <v>1100000</v>
      </c>
      <c r="AU28" s="114">
        <f t="shared" si="20"/>
        <v>0</v>
      </c>
      <c r="AV28" s="114">
        <f t="shared" si="21"/>
        <v>1100000</v>
      </c>
      <c r="AW28" s="114">
        <f t="shared" si="22"/>
        <v>0</v>
      </c>
      <c r="AX28" s="114">
        <f t="shared" si="23"/>
        <v>0</v>
      </c>
      <c r="AY28" s="114">
        <f t="shared" si="24"/>
        <v>0</v>
      </c>
      <c r="AZ28" s="114">
        <f t="shared" si="25"/>
        <v>1100000</v>
      </c>
      <c r="BA28" s="137">
        <v>1</v>
      </c>
      <c r="BB28" s="138"/>
      <c r="BC28" s="137"/>
      <c r="BD28" s="138"/>
      <c r="BE28" s="137"/>
      <c r="BF28" s="138"/>
      <c r="BG28" s="137">
        <f>+BA28-BC28-BE28</f>
        <v>1</v>
      </c>
      <c r="BH28" s="138"/>
    </row>
    <row r="29" spans="1:60" ht="27.75">
      <c r="A29" s="76">
        <v>2026</v>
      </c>
      <c r="B29" s="76">
        <v>8324</v>
      </c>
      <c r="C29" s="76">
        <v>1</v>
      </c>
      <c r="D29" s="76">
        <v>2</v>
      </c>
      <c r="E29" s="76">
        <v>8</v>
      </c>
      <c r="F29" s="76">
        <v>2000</v>
      </c>
      <c r="G29" s="76">
        <v>2600</v>
      </c>
      <c r="H29" s="76"/>
      <c r="I29" s="78" t="s">
        <v>19</v>
      </c>
      <c r="J29" s="81" t="s">
        <v>54</v>
      </c>
      <c r="K29" s="82">
        <v>0</v>
      </c>
      <c r="L29" s="82">
        <v>0</v>
      </c>
      <c r="M29" s="82">
        <v>0</v>
      </c>
      <c r="N29" s="82">
        <v>100000</v>
      </c>
      <c r="O29" s="82">
        <v>0</v>
      </c>
      <c r="P29" s="82">
        <v>100000</v>
      </c>
      <c r="Q29" s="82">
        <v>100000</v>
      </c>
      <c r="R29" s="82">
        <v>0</v>
      </c>
      <c r="S29" s="82">
        <v>0</v>
      </c>
      <c r="T29" s="82">
        <v>0</v>
      </c>
      <c r="U29" s="82">
        <v>0</v>
      </c>
      <c r="V29" s="82">
        <v>0</v>
      </c>
      <c r="W29" s="82">
        <v>0</v>
      </c>
      <c r="X29" s="82">
        <v>0</v>
      </c>
      <c r="Y29" s="82">
        <v>0</v>
      </c>
      <c r="Z29" s="82">
        <v>0</v>
      </c>
      <c r="AA29" s="82">
        <v>0</v>
      </c>
      <c r="AB29" s="82">
        <v>0</v>
      </c>
      <c r="AC29" s="82">
        <v>0</v>
      </c>
      <c r="AD29" s="82">
        <v>0</v>
      </c>
      <c r="AE29" s="82">
        <v>0</v>
      </c>
      <c r="AF29" s="82">
        <v>0</v>
      </c>
      <c r="AG29" s="82">
        <v>0</v>
      </c>
      <c r="AH29" s="82">
        <v>0</v>
      </c>
      <c r="AI29" s="82">
        <v>0</v>
      </c>
      <c r="AJ29" s="82">
        <v>0</v>
      </c>
      <c r="AK29" s="82">
        <v>0</v>
      </c>
      <c r="AL29" s="82">
        <v>0</v>
      </c>
      <c r="AM29" s="82">
        <v>0</v>
      </c>
      <c r="AN29" s="82">
        <v>0</v>
      </c>
      <c r="AO29" s="82">
        <v>0</v>
      </c>
      <c r="AP29" s="82">
        <v>0</v>
      </c>
      <c r="AQ29" s="82">
        <v>0</v>
      </c>
      <c r="AR29" s="82">
        <v>0</v>
      </c>
      <c r="AS29" s="82">
        <v>0</v>
      </c>
      <c r="AT29" s="82">
        <f t="shared" si="19"/>
        <v>0</v>
      </c>
      <c r="AU29" s="82">
        <f t="shared" si="20"/>
        <v>0</v>
      </c>
      <c r="AV29" s="82">
        <f t="shared" si="21"/>
        <v>0</v>
      </c>
      <c r="AW29" s="82">
        <f t="shared" si="22"/>
        <v>100000</v>
      </c>
      <c r="AX29" s="82">
        <f t="shared" si="23"/>
        <v>0</v>
      </c>
      <c r="AY29" s="82">
        <f t="shared" si="24"/>
        <v>100000</v>
      </c>
      <c r="AZ29" s="82">
        <f t="shared" si="25"/>
        <v>100000</v>
      </c>
      <c r="BA29" s="133"/>
      <c r="BB29" s="134"/>
      <c r="BC29" s="133"/>
      <c r="BD29" s="134"/>
      <c r="BE29" s="133"/>
      <c r="BF29" s="134"/>
      <c r="BG29" s="133"/>
      <c r="BH29" s="134"/>
    </row>
    <row r="30" spans="1:60" ht="27.75">
      <c r="A30" s="83">
        <v>2026</v>
      </c>
      <c r="B30" s="83">
        <v>8324</v>
      </c>
      <c r="C30" s="83">
        <v>1</v>
      </c>
      <c r="D30" s="83">
        <v>2</v>
      </c>
      <c r="E30" s="83">
        <v>8</v>
      </c>
      <c r="F30" s="83">
        <v>2000</v>
      </c>
      <c r="G30" s="83">
        <v>2600</v>
      </c>
      <c r="H30" s="83">
        <v>261</v>
      </c>
      <c r="I30" s="92" t="s">
        <v>19</v>
      </c>
      <c r="J30" s="85" t="s">
        <v>54</v>
      </c>
      <c r="K30" s="86">
        <v>0</v>
      </c>
      <c r="L30" s="86">
        <v>0</v>
      </c>
      <c r="M30" s="86">
        <v>0</v>
      </c>
      <c r="N30" s="86">
        <v>100000</v>
      </c>
      <c r="O30" s="86">
        <v>0</v>
      </c>
      <c r="P30" s="86">
        <v>100000</v>
      </c>
      <c r="Q30" s="86">
        <v>100000</v>
      </c>
      <c r="R30" s="86">
        <v>0</v>
      </c>
      <c r="S30" s="86">
        <v>0</v>
      </c>
      <c r="T30" s="86">
        <v>0</v>
      </c>
      <c r="U30" s="86">
        <v>0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f t="shared" si="19"/>
        <v>0</v>
      </c>
      <c r="AU30" s="86">
        <f t="shared" si="20"/>
        <v>0</v>
      </c>
      <c r="AV30" s="86">
        <f t="shared" si="21"/>
        <v>0</v>
      </c>
      <c r="AW30" s="86">
        <f t="shared" si="22"/>
        <v>100000</v>
      </c>
      <c r="AX30" s="86">
        <f t="shared" si="23"/>
        <v>0</v>
      </c>
      <c r="AY30" s="86">
        <f t="shared" si="24"/>
        <v>100000</v>
      </c>
      <c r="AZ30" s="86">
        <f t="shared" si="25"/>
        <v>100000</v>
      </c>
      <c r="BA30" s="135"/>
      <c r="BB30" s="136"/>
      <c r="BC30" s="135"/>
      <c r="BD30" s="136"/>
      <c r="BE30" s="135"/>
      <c r="BF30" s="136"/>
      <c r="BG30" s="135"/>
      <c r="BH30" s="136"/>
    </row>
    <row r="31" spans="1:60" ht="27.75">
      <c r="A31" s="87">
        <v>2026</v>
      </c>
      <c r="B31" s="87">
        <v>8324</v>
      </c>
      <c r="C31" s="87">
        <v>1</v>
      </c>
      <c r="D31" s="87">
        <v>2</v>
      </c>
      <c r="E31" s="87">
        <v>8</v>
      </c>
      <c r="F31" s="87">
        <v>2000</v>
      </c>
      <c r="G31" s="87">
        <v>2600</v>
      </c>
      <c r="H31" s="87">
        <v>261</v>
      </c>
      <c r="I31" s="88">
        <v>1</v>
      </c>
      <c r="J31" s="89" t="s">
        <v>116</v>
      </c>
      <c r="K31" s="90">
        <v>0</v>
      </c>
      <c r="L31" s="90">
        <v>0</v>
      </c>
      <c r="M31" s="91">
        <v>0</v>
      </c>
      <c r="N31" s="90">
        <v>100000</v>
      </c>
      <c r="O31" s="90">
        <v>0</v>
      </c>
      <c r="P31" s="91">
        <v>100000</v>
      </c>
      <c r="Q31" s="91">
        <v>100000</v>
      </c>
      <c r="R31" s="90">
        <v>0</v>
      </c>
      <c r="S31" s="90">
        <v>0</v>
      </c>
      <c r="T31" s="91">
        <v>0</v>
      </c>
      <c r="U31" s="90">
        <v>0</v>
      </c>
      <c r="V31" s="90">
        <v>0</v>
      </c>
      <c r="W31" s="91">
        <v>0</v>
      </c>
      <c r="X31" s="91">
        <v>0</v>
      </c>
      <c r="Y31" s="90">
        <v>0</v>
      </c>
      <c r="Z31" s="90">
        <v>0</v>
      </c>
      <c r="AA31" s="91">
        <v>0</v>
      </c>
      <c r="AB31" s="90">
        <v>0</v>
      </c>
      <c r="AC31" s="90">
        <v>0</v>
      </c>
      <c r="AD31" s="91">
        <v>0</v>
      </c>
      <c r="AE31" s="91">
        <v>0</v>
      </c>
      <c r="AF31" s="90">
        <v>0</v>
      </c>
      <c r="AG31" s="90">
        <v>0</v>
      </c>
      <c r="AH31" s="91">
        <v>0</v>
      </c>
      <c r="AI31" s="90">
        <v>0</v>
      </c>
      <c r="AJ31" s="90">
        <v>0</v>
      </c>
      <c r="AK31" s="91">
        <v>0</v>
      </c>
      <c r="AL31" s="91">
        <v>0</v>
      </c>
      <c r="AM31" s="90">
        <v>0</v>
      </c>
      <c r="AN31" s="90">
        <v>0</v>
      </c>
      <c r="AO31" s="91">
        <v>0</v>
      </c>
      <c r="AP31" s="90">
        <v>0</v>
      </c>
      <c r="AQ31" s="90">
        <v>0</v>
      </c>
      <c r="AR31" s="91">
        <v>0</v>
      </c>
      <c r="AS31" s="91">
        <v>0</v>
      </c>
      <c r="AT31" s="114">
        <f t="shared" si="19"/>
        <v>0</v>
      </c>
      <c r="AU31" s="114">
        <f t="shared" si="20"/>
        <v>0</v>
      </c>
      <c r="AV31" s="114">
        <f t="shared" si="21"/>
        <v>0</v>
      </c>
      <c r="AW31" s="114">
        <f t="shared" si="22"/>
        <v>100000</v>
      </c>
      <c r="AX31" s="114">
        <f t="shared" si="23"/>
        <v>0</v>
      </c>
      <c r="AY31" s="114">
        <f t="shared" si="24"/>
        <v>100000</v>
      </c>
      <c r="AZ31" s="114">
        <f t="shared" si="25"/>
        <v>100000</v>
      </c>
      <c r="BA31" s="137">
        <v>4166</v>
      </c>
      <c r="BB31" s="138"/>
      <c r="BC31" s="137"/>
      <c r="BD31" s="138"/>
      <c r="BE31" s="137"/>
      <c r="BF31" s="138"/>
      <c r="BG31" s="137">
        <f>+BA31-BC31-BE31</f>
        <v>4166</v>
      </c>
      <c r="BH31" s="138"/>
    </row>
    <row r="32" spans="1:60" ht="27.75">
      <c r="A32" s="75">
        <v>2026</v>
      </c>
      <c r="B32" s="75">
        <v>8324</v>
      </c>
      <c r="C32" s="75">
        <v>1</v>
      </c>
      <c r="D32" s="75">
        <v>2</v>
      </c>
      <c r="E32" s="75">
        <v>8</v>
      </c>
      <c r="F32" s="75">
        <v>3000</v>
      </c>
      <c r="G32" s="75"/>
      <c r="H32" s="75"/>
      <c r="I32" s="77" t="s">
        <v>19</v>
      </c>
      <c r="J32" s="79" t="s">
        <v>28</v>
      </c>
      <c r="K32" s="80">
        <v>0</v>
      </c>
      <c r="L32" s="80">
        <v>0</v>
      </c>
      <c r="M32" s="80">
        <v>0</v>
      </c>
      <c r="N32" s="80">
        <v>242000</v>
      </c>
      <c r="O32" s="80">
        <v>0</v>
      </c>
      <c r="P32" s="80">
        <v>242000</v>
      </c>
      <c r="Q32" s="80">
        <v>242000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Y32" s="80">
        <v>0</v>
      </c>
      <c r="Z32" s="80">
        <v>0</v>
      </c>
      <c r="AA32" s="80">
        <v>0</v>
      </c>
      <c r="AB32" s="80">
        <v>0</v>
      </c>
      <c r="AC32" s="80">
        <v>0</v>
      </c>
      <c r="AD32" s="80">
        <v>0</v>
      </c>
      <c r="AE32" s="80">
        <v>0</v>
      </c>
      <c r="AF32" s="80">
        <v>0</v>
      </c>
      <c r="AG32" s="80">
        <v>0</v>
      </c>
      <c r="AH32" s="80">
        <v>0</v>
      </c>
      <c r="AI32" s="80">
        <v>0</v>
      </c>
      <c r="AJ32" s="80">
        <v>0</v>
      </c>
      <c r="AK32" s="80">
        <v>0</v>
      </c>
      <c r="AL32" s="80">
        <v>0</v>
      </c>
      <c r="AM32" s="80">
        <v>0</v>
      </c>
      <c r="AN32" s="80">
        <v>0</v>
      </c>
      <c r="AO32" s="80">
        <v>0</v>
      </c>
      <c r="AP32" s="80">
        <v>0</v>
      </c>
      <c r="AQ32" s="80">
        <v>0</v>
      </c>
      <c r="AR32" s="80">
        <v>0</v>
      </c>
      <c r="AS32" s="80">
        <v>0</v>
      </c>
      <c r="AT32" s="80">
        <f t="shared" si="19"/>
        <v>0</v>
      </c>
      <c r="AU32" s="80">
        <f t="shared" si="20"/>
        <v>0</v>
      </c>
      <c r="AV32" s="80">
        <f t="shared" si="21"/>
        <v>0</v>
      </c>
      <c r="AW32" s="80">
        <f t="shared" si="22"/>
        <v>242000</v>
      </c>
      <c r="AX32" s="80">
        <f t="shared" si="23"/>
        <v>0</v>
      </c>
      <c r="AY32" s="80">
        <f t="shared" si="24"/>
        <v>242000</v>
      </c>
      <c r="AZ32" s="80">
        <f t="shared" si="25"/>
        <v>242000</v>
      </c>
      <c r="BA32" s="131"/>
      <c r="BB32" s="132"/>
      <c r="BC32" s="131"/>
      <c r="BD32" s="132"/>
      <c r="BE32" s="131"/>
      <c r="BF32" s="132"/>
      <c r="BG32" s="131"/>
      <c r="BH32" s="132"/>
    </row>
    <row r="33" spans="1:60" ht="27.75">
      <c r="A33" s="76">
        <v>2026</v>
      </c>
      <c r="B33" s="76">
        <v>8324</v>
      </c>
      <c r="C33" s="76">
        <v>1</v>
      </c>
      <c r="D33" s="76">
        <v>2</v>
      </c>
      <c r="E33" s="76">
        <v>8</v>
      </c>
      <c r="F33" s="76">
        <v>3000</v>
      </c>
      <c r="G33" s="76">
        <v>3300</v>
      </c>
      <c r="H33" s="76"/>
      <c r="I33" s="78" t="s">
        <v>19</v>
      </c>
      <c r="J33" s="94" t="s">
        <v>29</v>
      </c>
      <c r="K33" s="82">
        <v>0</v>
      </c>
      <c r="L33" s="82">
        <v>0</v>
      </c>
      <c r="M33" s="82">
        <v>0</v>
      </c>
      <c r="N33" s="82">
        <v>100000</v>
      </c>
      <c r="O33" s="82">
        <v>0</v>
      </c>
      <c r="P33" s="82">
        <v>100000</v>
      </c>
      <c r="Q33" s="82">
        <v>100000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  <c r="AA33" s="82">
        <v>0</v>
      </c>
      <c r="AB33" s="82">
        <v>0</v>
      </c>
      <c r="AC33" s="82">
        <v>0</v>
      </c>
      <c r="AD33" s="82">
        <v>0</v>
      </c>
      <c r="AE33" s="82">
        <v>0</v>
      </c>
      <c r="AF33" s="82">
        <v>0</v>
      </c>
      <c r="AG33" s="82">
        <v>0</v>
      </c>
      <c r="AH33" s="82">
        <v>0</v>
      </c>
      <c r="AI33" s="82">
        <v>0</v>
      </c>
      <c r="AJ33" s="82">
        <v>0</v>
      </c>
      <c r="AK33" s="82">
        <v>0</v>
      </c>
      <c r="AL33" s="82">
        <v>0</v>
      </c>
      <c r="AM33" s="82">
        <v>0</v>
      </c>
      <c r="AN33" s="82">
        <v>0</v>
      </c>
      <c r="AO33" s="82">
        <v>0</v>
      </c>
      <c r="AP33" s="82">
        <v>0</v>
      </c>
      <c r="AQ33" s="82">
        <v>0</v>
      </c>
      <c r="AR33" s="82">
        <v>0</v>
      </c>
      <c r="AS33" s="82">
        <v>0</v>
      </c>
      <c r="AT33" s="82">
        <f t="shared" si="19"/>
        <v>0</v>
      </c>
      <c r="AU33" s="82">
        <f t="shared" si="20"/>
        <v>0</v>
      </c>
      <c r="AV33" s="82">
        <f t="shared" si="21"/>
        <v>0</v>
      </c>
      <c r="AW33" s="82">
        <f t="shared" si="22"/>
        <v>100000</v>
      </c>
      <c r="AX33" s="82">
        <f t="shared" si="23"/>
        <v>0</v>
      </c>
      <c r="AY33" s="82">
        <f t="shared" si="24"/>
        <v>100000</v>
      </c>
      <c r="AZ33" s="82">
        <f t="shared" si="25"/>
        <v>100000</v>
      </c>
      <c r="BA33" s="133"/>
      <c r="BB33" s="134"/>
      <c r="BC33" s="133"/>
      <c r="BD33" s="134"/>
      <c r="BE33" s="133"/>
      <c r="BF33" s="134"/>
      <c r="BG33" s="133"/>
      <c r="BH33" s="134"/>
    </row>
    <row r="34" spans="1:60" ht="27.75">
      <c r="A34" s="83">
        <v>2026</v>
      </c>
      <c r="B34" s="83">
        <v>8324</v>
      </c>
      <c r="C34" s="83">
        <v>1</v>
      </c>
      <c r="D34" s="83">
        <v>2</v>
      </c>
      <c r="E34" s="83">
        <v>8</v>
      </c>
      <c r="F34" s="83">
        <v>3000</v>
      </c>
      <c r="G34" s="83">
        <v>3300</v>
      </c>
      <c r="H34" s="83">
        <v>339</v>
      </c>
      <c r="I34" s="92" t="s">
        <v>19</v>
      </c>
      <c r="J34" s="85" t="s">
        <v>30</v>
      </c>
      <c r="K34" s="86">
        <v>0</v>
      </c>
      <c r="L34" s="86">
        <v>0</v>
      </c>
      <c r="M34" s="86">
        <v>0</v>
      </c>
      <c r="N34" s="86">
        <v>100000</v>
      </c>
      <c r="O34" s="86">
        <v>0</v>
      </c>
      <c r="P34" s="86">
        <v>100000</v>
      </c>
      <c r="Q34" s="86">
        <v>100000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f t="shared" si="19"/>
        <v>0</v>
      </c>
      <c r="AU34" s="86">
        <f t="shared" si="20"/>
        <v>0</v>
      </c>
      <c r="AV34" s="86">
        <f t="shared" si="21"/>
        <v>0</v>
      </c>
      <c r="AW34" s="86">
        <f t="shared" si="22"/>
        <v>100000</v>
      </c>
      <c r="AX34" s="86">
        <f t="shared" si="23"/>
        <v>0</v>
      </c>
      <c r="AY34" s="86">
        <f t="shared" si="24"/>
        <v>100000</v>
      </c>
      <c r="AZ34" s="86">
        <f t="shared" si="25"/>
        <v>100000</v>
      </c>
      <c r="BA34" s="135"/>
      <c r="BB34" s="136"/>
      <c r="BC34" s="135"/>
      <c r="BD34" s="136"/>
      <c r="BE34" s="135"/>
      <c r="BF34" s="136"/>
      <c r="BG34" s="135"/>
      <c r="BH34" s="136"/>
    </row>
    <row r="35" spans="1:60" ht="27.75">
      <c r="A35" s="87">
        <v>2026</v>
      </c>
      <c r="B35" s="87">
        <v>8324</v>
      </c>
      <c r="C35" s="87">
        <v>1</v>
      </c>
      <c r="D35" s="87">
        <v>2</v>
      </c>
      <c r="E35" s="87">
        <v>8</v>
      </c>
      <c r="F35" s="87">
        <v>3000</v>
      </c>
      <c r="G35" s="87">
        <v>3300</v>
      </c>
      <c r="H35" s="87">
        <v>339</v>
      </c>
      <c r="I35" s="88">
        <v>1</v>
      </c>
      <c r="J35" s="89" t="s">
        <v>30</v>
      </c>
      <c r="K35" s="90">
        <v>0</v>
      </c>
      <c r="L35" s="90">
        <v>0</v>
      </c>
      <c r="M35" s="91">
        <v>0</v>
      </c>
      <c r="N35" s="90">
        <v>100000</v>
      </c>
      <c r="O35" s="90">
        <v>0</v>
      </c>
      <c r="P35" s="91">
        <v>100000</v>
      </c>
      <c r="Q35" s="91">
        <v>100000</v>
      </c>
      <c r="R35" s="90">
        <v>0</v>
      </c>
      <c r="S35" s="90">
        <v>0</v>
      </c>
      <c r="T35" s="91">
        <v>0</v>
      </c>
      <c r="U35" s="90">
        <v>0</v>
      </c>
      <c r="V35" s="90">
        <v>0</v>
      </c>
      <c r="W35" s="91">
        <v>0</v>
      </c>
      <c r="X35" s="91">
        <v>0</v>
      </c>
      <c r="Y35" s="90">
        <v>0</v>
      </c>
      <c r="Z35" s="90">
        <v>0</v>
      </c>
      <c r="AA35" s="91">
        <v>0</v>
      </c>
      <c r="AB35" s="90">
        <v>0</v>
      </c>
      <c r="AC35" s="90">
        <v>0</v>
      </c>
      <c r="AD35" s="91">
        <v>0</v>
      </c>
      <c r="AE35" s="91">
        <v>0</v>
      </c>
      <c r="AF35" s="90">
        <v>0</v>
      </c>
      <c r="AG35" s="90">
        <v>0</v>
      </c>
      <c r="AH35" s="91">
        <v>0</v>
      </c>
      <c r="AI35" s="90">
        <v>0</v>
      </c>
      <c r="AJ35" s="90">
        <v>0</v>
      </c>
      <c r="AK35" s="91">
        <v>0</v>
      </c>
      <c r="AL35" s="91">
        <v>0</v>
      </c>
      <c r="AM35" s="90">
        <v>0</v>
      </c>
      <c r="AN35" s="90">
        <v>0</v>
      </c>
      <c r="AO35" s="91">
        <v>0</v>
      </c>
      <c r="AP35" s="90">
        <v>0</v>
      </c>
      <c r="AQ35" s="90">
        <v>0</v>
      </c>
      <c r="AR35" s="91">
        <v>0</v>
      </c>
      <c r="AS35" s="91">
        <v>0</v>
      </c>
      <c r="AT35" s="114">
        <f t="shared" si="19"/>
        <v>0</v>
      </c>
      <c r="AU35" s="114">
        <f t="shared" si="20"/>
        <v>0</v>
      </c>
      <c r="AV35" s="114">
        <f t="shared" si="21"/>
        <v>0</v>
      </c>
      <c r="AW35" s="114">
        <f t="shared" si="22"/>
        <v>100000</v>
      </c>
      <c r="AX35" s="114">
        <f t="shared" si="23"/>
        <v>0</v>
      </c>
      <c r="AY35" s="114">
        <f t="shared" si="24"/>
        <v>100000</v>
      </c>
      <c r="AZ35" s="114">
        <f t="shared" si="25"/>
        <v>100000</v>
      </c>
      <c r="BA35" s="137">
        <v>1</v>
      </c>
      <c r="BB35" s="138"/>
      <c r="BC35" s="137"/>
      <c r="BD35" s="138"/>
      <c r="BE35" s="137"/>
      <c r="BF35" s="138"/>
      <c r="BG35" s="137">
        <f>+BA35-BC35-BE35</f>
        <v>1</v>
      </c>
      <c r="BH35" s="138"/>
    </row>
    <row r="36" spans="1:60" ht="27.75">
      <c r="A36" s="76">
        <v>2026</v>
      </c>
      <c r="B36" s="76">
        <v>8324</v>
      </c>
      <c r="C36" s="76">
        <v>1</v>
      </c>
      <c r="D36" s="76">
        <v>2</v>
      </c>
      <c r="E36" s="76">
        <v>8</v>
      </c>
      <c r="F36" s="76">
        <v>3000</v>
      </c>
      <c r="G36" s="76">
        <v>3700</v>
      </c>
      <c r="H36" s="76"/>
      <c r="I36" s="78" t="s">
        <v>19</v>
      </c>
      <c r="J36" s="81" t="s">
        <v>31</v>
      </c>
      <c r="K36" s="82">
        <v>0</v>
      </c>
      <c r="L36" s="82">
        <v>0</v>
      </c>
      <c r="M36" s="82">
        <v>0</v>
      </c>
      <c r="N36" s="82">
        <v>142000</v>
      </c>
      <c r="O36" s="82">
        <v>0</v>
      </c>
      <c r="P36" s="82">
        <v>142000</v>
      </c>
      <c r="Q36" s="82">
        <v>142000</v>
      </c>
      <c r="R36" s="82">
        <v>0</v>
      </c>
      <c r="S36" s="82">
        <v>0</v>
      </c>
      <c r="T36" s="82">
        <v>0</v>
      </c>
      <c r="U36" s="82">
        <v>0</v>
      </c>
      <c r="V36" s="82">
        <v>0</v>
      </c>
      <c r="W36" s="82">
        <v>0</v>
      </c>
      <c r="X36" s="82">
        <v>0</v>
      </c>
      <c r="Y36" s="82">
        <v>0</v>
      </c>
      <c r="Z36" s="82">
        <v>0</v>
      </c>
      <c r="AA36" s="82">
        <v>0</v>
      </c>
      <c r="AB36" s="82">
        <v>0</v>
      </c>
      <c r="AC36" s="82">
        <v>0</v>
      </c>
      <c r="AD36" s="82">
        <v>0</v>
      </c>
      <c r="AE36" s="82">
        <v>0</v>
      </c>
      <c r="AF36" s="82">
        <v>0</v>
      </c>
      <c r="AG36" s="82">
        <v>0</v>
      </c>
      <c r="AH36" s="82">
        <v>0</v>
      </c>
      <c r="AI36" s="82">
        <v>0</v>
      </c>
      <c r="AJ36" s="82">
        <v>0</v>
      </c>
      <c r="AK36" s="82">
        <v>0</v>
      </c>
      <c r="AL36" s="82">
        <v>0</v>
      </c>
      <c r="AM36" s="82">
        <v>0</v>
      </c>
      <c r="AN36" s="82">
        <v>0</v>
      </c>
      <c r="AO36" s="82">
        <v>0</v>
      </c>
      <c r="AP36" s="82">
        <v>0</v>
      </c>
      <c r="AQ36" s="82">
        <v>0</v>
      </c>
      <c r="AR36" s="82">
        <v>0</v>
      </c>
      <c r="AS36" s="82">
        <v>0</v>
      </c>
      <c r="AT36" s="82">
        <f t="shared" si="19"/>
        <v>0</v>
      </c>
      <c r="AU36" s="82">
        <f t="shared" si="20"/>
        <v>0</v>
      </c>
      <c r="AV36" s="82">
        <f t="shared" si="21"/>
        <v>0</v>
      </c>
      <c r="AW36" s="82">
        <f t="shared" si="22"/>
        <v>142000</v>
      </c>
      <c r="AX36" s="82">
        <f t="shared" si="23"/>
        <v>0</v>
      </c>
      <c r="AY36" s="82">
        <f t="shared" si="24"/>
        <v>142000</v>
      </c>
      <c r="AZ36" s="82">
        <f t="shared" si="25"/>
        <v>142000</v>
      </c>
      <c r="BA36" s="133"/>
      <c r="BB36" s="134"/>
      <c r="BC36" s="133"/>
      <c r="BD36" s="134"/>
      <c r="BE36" s="133"/>
      <c r="BF36" s="134"/>
      <c r="BG36" s="133"/>
      <c r="BH36" s="134"/>
    </row>
    <row r="37" spans="1:60" ht="27.75">
      <c r="A37" s="83">
        <v>2026</v>
      </c>
      <c r="B37" s="83">
        <v>8324</v>
      </c>
      <c r="C37" s="83">
        <v>1</v>
      </c>
      <c r="D37" s="83">
        <v>2</v>
      </c>
      <c r="E37" s="83">
        <v>8</v>
      </c>
      <c r="F37" s="83">
        <v>3000</v>
      </c>
      <c r="G37" s="83">
        <v>3700</v>
      </c>
      <c r="H37" s="83">
        <v>372</v>
      </c>
      <c r="I37" s="92" t="s">
        <v>19</v>
      </c>
      <c r="J37" s="85" t="s">
        <v>32</v>
      </c>
      <c r="K37" s="86">
        <v>0</v>
      </c>
      <c r="L37" s="86">
        <v>0</v>
      </c>
      <c r="M37" s="86">
        <v>0</v>
      </c>
      <c r="N37" s="86">
        <v>46000</v>
      </c>
      <c r="O37" s="86">
        <v>0</v>
      </c>
      <c r="P37" s="86">
        <v>46000</v>
      </c>
      <c r="Q37" s="86">
        <v>46000</v>
      </c>
      <c r="R37" s="86">
        <v>0</v>
      </c>
      <c r="S37" s="86">
        <v>0</v>
      </c>
      <c r="T37" s="86">
        <v>0</v>
      </c>
      <c r="U37" s="86">
        <v>0</v>
      </c>
      <c r="V37" s="86">
        <v>0</v>
      </c>
      <c r="W37" s="86">
        <v>0</v>
      </c>
      <c r="X37" s="86">
        <v>0</v>
      </c>
      <c r="Y37" s="86">
        <v>0</v>
      </c>
      <c r="Z37" s="86">
        <v>0</v>
      </c>
      <c r="AA37" s="86">
        <v>0</v>
      </c>
      <c r="AB37" s="86">
        <v>0</v>
      </c>
      <c r="AC37" s="86">
        <v>0</v>
      </c>
      <c r="AD37" s="86">
        <v>0</v>
      </c>
      <c r="AE37" s="86">
        <v>0</v>
      </c>
      <c r="AF37" s="86">
        <v>0</v>
      </c>
      <c r="AG37" s="86">
        <v>0</v>
      </c>
      <c r="AH37" s="86">
        <v>0</v>
      </c>
      <c r="AI37" s="86">
        <v>0</v>
      </c>
      <c r="AJ37" s="86">
        <v>0</v>
      </c>
      <c r="AK37" s="86">
        <v>0</v>
      </c>
      <c r="AL37" s="86">
        <v>0</v>
      </c>
      <c r="AM37" s="86">
        <v>0</v>
      </c>
      <c r="AN37" s="86">
        <v>0</v>
      </c>
      <c r="AO37" s="86">
        <v>0</v>
      </c>
      <c r="AP37" s="86">
        <v>0</v>
      </c>
      <c r="AQ37" s="86">
        <v>0</v>
      </c>
      <c r="AR37" s="86">
        <v>0</v>
      </c>
      <c r="AS37" s="86">
        <v>0</v>
      </c>
      <c r="AT37" s="86">
        <f t="shared" si="19"/>
        <v>0</v>
      </c>
      <c r="AU37" s="86">
        <f t="shared" si="20"/>
        <v>0</v>
      </c>
      <c r="AV37" s="86">
        <f t="shared" si="21"/>
        <v>0</v>
      </c>
      <c r="AW37" s="86">
        <f t="shared" si="22"/>
        <v>46000</v>
      </c>
      <c r="AX37" s="86">
        <f t="shared" si="23"/>
        <v>0</v>
      </c>
      <c r="AY37" s="86">
        <f t="shared" si="24"/>
        <v>46000</v>
      </c>
      <c r="AZ37" s="86">
        <f t="shared" si="25"/>
        <v>46000</v>
      </c>
      <c r="BA37" s="135"/>
      <c r="BB37" s="136"/>
      <c r="BC37" s="135"/>
      <c r="BD37" s="136"/>
      <c r="BE37" s="135"/>
      <c r="BF37" s="136"/>
      <c r="BG37" s="135"/>
      <c r="BH37" s="136"/>
    </row>
    <row r="38" spans="1:60" ht="27.75">
      <c r="A38" s="87">
        <v>2026</v>
      </c>
      <c r="B38" s="87">
        <v>8324</v>
      </c>
      <c r="C38" s="87">
        <v>1</v>
      </c>
      <c r="D38" s="87">
        <v>2</v>
      </c>
      <c r="E38" s="87">
        <v>8</v>
      </c>
      <c r="F38" s="87">
        <v>3000</v>
      </c>
      <c r="G38" s="87">
        <v>3700</v>
      </c>
      <c r="H38" s="87">
        <v>372</v>
      </c>
      <c r="I38" s="88">
        <v>1</v>
      </c>
      <c r="J38" s="89" t="s">
        <v>33</v>
      </c>
      <c r="K38" s="90">
        <v>0</v>
      </c>
      <c r="L38" s="90">
        <v>0</v>
      </c>
      <c r="M38" s="91">
        <v>0</v>
      </c>
      <c r="N38" s="90">
        <v>46000</v>
      </c>
      <c r="O38" s="90">
        <v>0</v>
      </c>
      <c r="P38" s="91">
        <v>46000</v>
      </c>
      <c r="Q38" s="91">
        <v>46000</v>
      </c>
      <c r="R38" s="90">
        <v>0</v>
      </c>
      <c r="S38" s="90">
        <v>0</v>
      </c>
      <c r="T38" s="91">
        <v>0</v>
      </c>
      <c r="U38" s="90">
        <v>0</v>
      </c>
      <c r="V38" s="90">
        <v>0</v>
      </c>
      <c r="W38" s="91">
        <v>0</v>
      </c>
      <c r="X38" s="91">
        <v>0</v>
      </c>
      <c r="Y38" s="90">
        <v>0</v>
      </c>
      <c r="Z38" s="90">
        <v>0</v>
      </c>
      <c r="AA38" s="91">
        <v>0</v>
      </c>
      <c r="AB38" s="90">
        <v>0</v>
      </c>
      <c r="AC38" s="90">
        <v>0</v>
      </c>
      <c r="AD38" s="91">
        <v>0</v>
      </c>
      <c r="AE38" s="91">
        <v>0</v>
      </c>
      <c r="AF38" s="90">
        <v>0</v>
      </c>
      <c r="AG38" s="90">
        <v>0</v>
      </c>
      <c r="AH38" s="91">
        <v>0</v>
      </c>
      <c r="AI38" s="90">
        <v>0</v>
      </c>
      <c r="AJ38" s="90">
        <v>0</v>
      </c>
      <c r="AK38" s="91">
        <v>0</v>
      </c>
      <c r="AL38" s="91">
        <v>0</v>
      </c>
      <c r="AM38" s="90">
        <v>0</v>
      </c>
      <c r="AN38" s="90">
        <v>0</v>
      </c>
      <c r="AO38" s="91">
        <v>0</v>
      </c>
      <c r="AP38" s="90">
        <v>0</v>
      </c>
      <c r="AQ38" s="90">
        <v>0</v>
      </c>
      <c r="AR38" s="91">
        <v>0</v>
      </c>
      <c r="AS38" s="91">
        <v>0</v>
      </c>
      <c r="AT38" s="114">
        <f t="shared" si="19"/>
        <v>0</v>
      </c>
      <c r="AU38" s="114">
        <f t="shared" si="20"/>
        <v>0</v>
      </c>
      <c r="AV38" s="114">
        <f t="shared" si="21"/>
        <v>0</v>
      </c>
      <c r="AW38" s="114">
        <f t="shared" si="22"/>
        <v>46000</v>
      </c>
      <c r="AX38" s="114">
        <f t="shared" si="23"/>
        <v>0</v>
      </c>
      <c r="AY38" s="114">
        <f t="shared" si="24"/>
        <v>46000</v>
      </c>
      <c r="AZ38" s="114">
        <f t="shared" si="25"/>
        <v>46000</v>
      </c>
      <c r="BA38" s="137">
        <v>20</v>
      </c>
      <c r="BB38" s="138"/>
      <c r="BC38" s="137"/>
      <c r="BD38" s="138"/>
      <c r="BE38" s="137"/>
      <c r="BF38" s="138"/>
      <c r="BG38" s="137">
        <f>+BA38-BC38-BE38</f>
        <v>20</v>
      </c>
      <c r="BH38" s="138"/>
    </row>
    <row r="39" spans="1:60" ht="27.75">
      <c r="A39" s="83">
        <v>2026</v>
      </c>
      <c r="B39" s="83">
        <v>8324</v>
      </c>
      <c r="C39" s="83">
        <v>1</v>
      </c>
      <c r="D39" s="83">
        <v>2</v>
      </c>
      <c r="E39" s="83">
        <v>8</v>
      </c>
      <c r="F39" s="83">
        <v>3000</v>
      </c>
      <c r="G39" s="83">
        <v>3700</v>
      </c>
      <c r="H39" s="83">
        <v>375</v>
      </c>
      <c r="I39" s="92" t="s">
        <v>19</v>
      </c>
      <c r="J39" s="85" t="s">
        <v>34</v>
      </c>
      <c r="K39" s="86">
        <v>0</v>
      </c>
      <c r="L39" s="86">
        <v>0</v>
      </c>
      <c r="M39" s="86">
        <v>0</v>
      </c>
      <c r="N39" s="86">
        <v>96000</v>
      </c>
      <c r="O39" s="86">
        <v>0</v>
      </c>
      <c r="P39" s="86">
        <v>96000</v>
      </c>
      <c r="Q39" s="86">
        <v>96000</v>
      </c>
      <c r="R39" s="86">
        <v>0</v>
      </c>
      <c r="S39" s="86">
        <v>0</v>
      </c>
      <c r="T39" s="86">
        <v>0</v>
      </c>
      <c r="U39" s="86">
        <v>0</v>
      </c>
      <c r="V39" s="86">
        <v>0</v>
      </c>
      <c r="W39" s="86">
        <v>0</v>
      </c>
      <c r="X39" s="86">
        <v>0</v>
      </c>
      <c r="Y39" s="86">
        <v>0</v>
      </c>
      <c r="Z39" s="86">
        <v>0</v>
      </c>
      <c r="AA39" s="86">
        <v>0</v>
      </c>
      <c r="AB39" s="86">
        <v>0</v>
      </c>
      <c r="AC39" s="86">
        <v>0</v>
      </c>
      <c r="AD39" s="86">
        <v>0</v>
      </c>
      <c r="AE39" s="86">
        <v>0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f t="shared" si="19"/>
        <v>0</v>
      </c>
      <c r="AU39" s="86">
        <f t="shared" si="20"/>
        <v>0</v>
      </c>
      <c r="AV39" s="86">
        <f t="shared" si="21"/>
        <v>0</v>
      </c>
      <c r="AW39" s="86">
        <f t="shared" si="22"/>
        <v>96000</v>
      </c>
      <c r="AX39" s="86">
        <f t="shared" si="23"/>
        <v>0</v>
      </c>
      <c r="AY39" s="86">
        <f t="shared" si="24"/>
        <v>96000</v>
      </c>
      <c r="AZ39" s="86">
        <f t="shared" si="25"/>
        <v>96000</v>
      </c>
      <c r="BA39" s="135"/>
      <c r="BB39" s="136"/>
      <c r="BC39" s="135"/>
      <c r="BD39" s="136"/>
      <c r="BE39" s="135"/>
      <c r="BF39" s="136"/>
      <c r="BG39" s="135"/>
      <c r="BH39" s="136"/>
    </row>
    <row r="40" spans="1:60" ht="27.75">
      <c r="A40" s="87">
        <v>2026</v>
      </c>
      <c r="B40" s="87">
        <v>8324</v>
      </c>
      <c r="C40" s="87">
        <v>1</v>
      </c>
      <c r="D40" s="87">
        <v>2</v>
      </c>
      <c r="E40" s="87">
        <v>8</v>
      </c>
      <c r="F40" s="87">
        <v>3000</v>
      </c>
      <c r="G40" s="87">
        <v>3700</v>
      </c>
      <c r="H40" s="87">
        <v>375</v>
      </c>
      <c r="I40" s="88">
        <v>1</v>
      </c>
      <c r="J40" s="89" t="s">
        <v>35</v>
      </c>
      <c r="K40" s="90">
        <v>0</v>
      </c>
      <c r="L40" s="90">
        <v>0</v>
      </c>
      <c r="M40" s="91">
        <v>0</v>
      </c>
      <c r="N40" s="90">
        <v>96000</v>
      </c>
      <c r="O40" s="90">
        <v>0</v>
      </c>
      <c r="P40" s="91">
        <v>96000</v>
      </c>
      <c r="Q40" s="91">
        <v>96000</v>
      </c>
      <c r="R40" s="90">
        <v>0</v>
      </c>
      <c r="S40" s="90">
        <v>0</v>
      </c>
      <c r="T40" s="91">
        <v>0</v>
      </c>
      <c r="U40" s="90">
        <v>0</v>
      </c>
      <c r="V40" s="90">
        <v>0</v>
      </c>
      <c r="W40" s="91">
        <v>0</v>
      </c>
      <c r="X40" s="91">
        <v>0</v>
      </c>
      <c r="Y40" s="90">
        <v>0</v>
      </c>
      <c r="Z40" s="90">
        <v>0</v>
      </c>
      <c r="AA40" s="91">
        <v>0</v>
      </c>
      <c r="AB40" s="90">
        <v>0</v>
      </c>
      <c r="AC40" s="90">
        <v>0</v>
      </c>
      <c r="AD40" s="91">
        <v>0</v>
      </c>
      <c r="AE40" s="91">
        <v>0</v>
      </c>
      <c r="AF40" s="90">
        <v>0</v>
      </c>
      <c r="AG40" s="90">
        <v>0</v>
      </c>
      <c r="AH40" s="91">
        <v>0</v>
      </c>
      <c r="AI40" s="90">
        <v>0</v>
      </c>
      <c r="AJ40" s="90">
        <v>0</v>
      </c>
      <c r="AK40" s="91">
        <v>0</v>
      </c>
      <c r="AL40" s="91">
        <v>0</v>
      </c>
      <c r="AM40" s="90">
        <v>0</v>
      </c>
      <c r="AN40" s="90">
        <v>0</v>
      </c>
      <c r="AO40" s="91">
        <v>0</v>
      </c>
      <c r="AP40" s="90">
        <v>0</v>
      </c>
      <c r="AQ40" s="90">
        <v>0</v>
      </c>
      <c r="AR40" s="91">
        <v>0</v>
      </c>
      <c r="AS40" s="91">
        <v>0</v>
      </c>
      <c r="AT40" s="114">
        <f t="shared" si="19"/>
        <v>0</v>
      </c>
      <c r="AU40" s="114">
        <f t="shared" si="20"/>
        <v>0</v>
      </c>
      <c r="AV40" s="114">
        <f t="shared" si="21"/>
        <v>0</v>
      </c>
      <c r="AW40" s="114">
        <f t="shared" si="22"/>
        <v>96000</v>
      </c>
      <c r="AX40" s="114">
        <f t="shared" si="23"/>
        <v>0</v>
      </c>
      <c r="AY40" s="114">
        <f t="shared" si="24"/>
        <v>96000</v>
      </c>
      <c r="AZ40" s="114">
        <f t="shared" si="25"/>
        <v>96000</v>
      </c>
      <c r="BA40" s="137">
        <v>20</v>
      </c>
      <c r="BB40" s="138"/>
      <c r="BC40" s="137"/>
      <c r="BD40" s="138"/>
      <c r="BE40" s="137"/>
      <c r="BF40" s="138"/>
      <c r="BG40" s="137">
        <f>+BA40-BC40-BE40</f>
        <v>20</v>
      </c>
      <c r="BH40" s="138"/>
    </row>
    <row r="41" spans="1:60" ht="55.5">
      <c r="A41" s="56">
        <v>2026</v>
      </c>
      <c r="B41" s="56">
        <v>8324</v>
      </c>
      <c r="C41" s="56">
        <v>2</v>
      </c>
      <c r="D41" s="56"/>
      <c r="E41" s="56"/>
      <c r="F41" s="56"/>
      <c r="G41" s="56"/>
      <c r="H41" s="62"/>
      <c r="I41" s="63"/>
      <c r="J41" s="69" t="s">
        <v>117</v>
      </c>
      <c r="K41" s="70">
        <v>46598672.140000001</v>
      </c>
      <c r="L41" s="70">
        <v>0</v>
      </c>
      <c r="M41" s="70">
        <v>46598672.140000001</v>
      </c>
      <c r="N41" s="70">
        <v>30865948.609999999</v>
      </c>
      <c r="O41" s="70">
        <v>0</v>
      </c>
      <c r="P41" s="70">
        <v>30865948.609999999</v>
      </c>
      <c r="Q41" s="70">
        <v>77464620.75</v>
      </c>
      <c r="R41" s="70">
        <v>0</v>
      </c>
      <c r="S41" s="70">
        <v>0</v>
      </c>
      <c r="T41" s="70">
        <v>0</v>
      </c>
      <c r="U41" s="70">
        <v>0</v>
      </c>
      <c r="V41" s="70">
        <v>0</v>
      </c>
      <c r="W41" s="70">
        <v>0</v>
      </c>
      <c r="X41" s="70">
        <v>0</v>
      </c>
      <c r="Y41" s="70">
        <v>0</v>
      </c>
      <c r="Z41" s="70">
        <v>0</v>
      </c>
      <c r="AA41" s="70">
        <v>0</v>
      </c>
      <c r="AB41" s="70">
        <v>0</v>
      </c>
      <c r="AC41" s="70">
        <v>0</v>
      </c>
      <c r="AD41" s="70">
        <v>0</v>
      </c>
      <c r="AE41" s="70">
        <v>0</v>
      </c>
      <c r="AF41" s="70">
        <v>0</v>
      </c>
      <c r="AG41" s="70">
        <v>0</v>
      </c>
      <c r="AH41" s="70">
        <v>0</v>
      </c>
      <c r="AI41" s="70">
        <v>0</v>
      </c>
      <c r="AJ41" s="70">
        <v>0</v>
      </c>
      <c r="AK41" s="70">
        <v>0</v>
      </c>
      <c r="AL41" s="70">
        <v>0</v>
      </c>
      <c r="AM41" s="70">
        <v>0</v>
      </c>
      <c r="AN41" s="70">
        <v>0</v>
      </c>
      <c r="AO41" s="70">
        <v>0</v>
      </c>
      <c r="AP41" s="70">
        <v>0</v>
      </c>
      <c r="AQ41" s="70">
        <v>0</v>
      </c>
      <c r="AR41" s="70">
        <v>0</v>
      </c>
      <c r="AS41" s="70">
        <v>0</v>
      </c>
      <c r="AT41" s="70">
        <f t="shared" si="19"/>
        <v>46598672.140000001</v>
      </c>
      <c r="AU41" s="70">
        <f t="shared" si="20"/>
        <v>0</v>
      </c>
      <c r="AV41" s="70">
        <f t="shared" si="21"/>
        <v>46598672.140000001</v>
      </c>
      <c r="AW41" s="70">
        <f t="shared" si="22"/>
        <v>30865948.609999999</v>
      </c>
      <c r="AX41" s="70">
        <f t="shared" si="23"/>
        <v>0</v>
      </c>
      <c r="AY41" s="70">
        <f t="shared" si="24"/>
        <v>30865948.609999999</v>
      </c>
      <c r="AZ41" s="70">
        <f t="shared" si="25"/>
        <v>77464620.75</v>
      </c>
      <c r="BA41" s="125"/>
      <c r="BB41" s="126"/>
      <c r="BC41" s="125"/>
      <c r="BD41" s="126"/>
      <c r="BE41" s="125"/>
      <c r="BF41" s="126"/>
      <c r="BG41" s="125"/>
      <c r="BH41" s="126"/>
    </row>
    <row r="42" spans="1:60" ht="27.75">
      <c r="A42" s="57">
        <v>2026</v>
      </c>
      <c r="B42" s="57">
        <v>8324</v>
      </c>
      <c r="C42" s="57">
        <v>2</v>
      </c>
      <c r="D42" s="57">
        <v>3</v>
      </c>
      <c r="E42" s="57"/>
      <c r="F42" s="57"/>
      <c r="G42" s="57"/>
      <c r="H42" s="57"/>
      <c r="I42" s="64"/>
      <c r="J42" s="71" t="s">
        <v>118</v>
      </c>
      <c r="K42" s="72">
        <v>20409395.5</v>
      </c>
      <c r="L42" s="72">
        <v>0</v>
      </c>
      <c r="M42" s="72">
        <v>20409395.5</v>
      </c>
      <c r="N42" s="72">
        <v>6700000</v>
      </c>
      <c r="O42" s="72">
        <v>0</v>
      </c>
      <c r="P42" s="72">
        <v>6700000</v>
      </c>
      <c r="Q42" s="72">
        <v>27109395.5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72">
        <v>0</v>
      </c>
      <c r="AE42" s="72">
        <v>0</v>
      </c>
      <c r="AF42" s="72">
        <v>0</v>
      </c>
      <c r="AG42" s="72">
        <v>0</v>
      </c>
      <c r="AH42" s="72">
        <v>0</v>
      </c>
      <c r="AI42" s="72">
        <v>0</v>
      </c>
      <c r="AJ42" s="72">
        <v>0</v>
      </c>
      <c r="AK42" s="72">
        <v>0</v>
      </c>
      <c r="AL42" s="72">
        <v>0</v>
      </c>
      <c r="AM42" s="72">
        <v>0</v>
      </c>
      <c r="AN42" s="72">
        <v>0</v>
      </c>
      <c r="AO42" s="72">
        <v>0</v>
      </c>
      <c r="AP42" s="72">
        <v>0</v>
      </c>
      <c r="AQ42" s="72">
        <v>0</v>
      </c>
      <c r="AR42" s="72">
        <v>0</v>
      </c>
      <c r="AS42" s="72">
        <v>0</v>
      </c>
      <c r="AT42" s="72">
        <f t="shared" si="19"/>
        <v>20409395.5</v>
      </c>
      <c r="AU42" s="72">
        <f t="shared" si="20"/>
        <v>0</v>
      </c>
      <c r="AV42" s="72">
        <f t="shared" si="21"/>
        <v>20409395.5</v>
      </c>
      <c r="AW42" s="72">
        <f t="shared" si="22"/>
        <v>6700000</v>
      </c>
      <c r="AX42" s="72">
        <f t="shared" si="23"/>
        <v>0</v>
      </c>
      <c r="AY42" s="72">
        <f t="shared" si="24"/>
        <v>6700000</v>
      </c>
      <c r="AZ42" s="72">
        <f t="shared" si="25"/>
        <v>27109395.5</v>
      </c>
      <c r="BA42" s="127"/>
      <c r="BB42" s="128"/>
      <c r="BC42" s="127"/>
      <c r="BD42" s="128"/>
      <c r="BE42" s="127"/>
      <c r="BF42" s="128"/>
      <c r="BG42" s="127"/>
      <c r="BH42" s="128"/>
    </row>
    <row r="43" spans="1:60" ht="27.75">
      <c r="A43" s="58">
        <v>2026</v>
      </c>
      <c r="B43" s="58">
        <v>8324</v>
      </c>
      <c r="C43" s="58">
        <v>2</v>
      </c>
      <c r="D43" s="58">
        <v>3</v>
      </c>
      <c r="E43" s="58">
        <v>12</v>
      </c>
      <c r="F43" s="58"/>
      <c r="G43" s="58"/>
      <c r="H43" s="65"/>
      <c r="I43" s="66" t="s">
        <v>19</v>
      </c>
      <c r="J43" s="73" t="s">
        <v>119</v>
      </c>
      <c r="K43" s="74">
        <v>20409395.5</v>
      </c>
      <c r="L43" s="74">
        <v>0</v>
      </c>
      <c r="M43" s="74">
        <v>20409395.5</v>
      </c>
      <c r="N43" s="74">
        <v>6700000</v>
      </c>
      <c r="O43" s="74">
        <v>0</v>
      </c>
      <c r="P43" s="74">
        <v>6700000</v>
      </c>
      <c r="Q43" s="74">
        <v>27109395.5</v>
      </c>
      <c r="R43" s="74">
        <v>0</v>
      </c>
      <c r="S43" s="74">
        <v>0</v>
      </c>
      <c r="T43" s="74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4">
        <v>0</v>
      </c>
      <c r="AE43" s="74">
        <v>0</v>
      </c>
      <c r="AF43" s="74">
        <v>0</v>
      </c>
      <c r="AG43" s="74">
        <v>0</v>
      </c>
      <c r="AH43" s="74">
        <v>0</v>
      </c>
      <c r="AI43" s="74">
        <v>0</v>
      </c>
      <c r="AJ43" s="74">
        <v>0</v>
      </c>
      <c r="AK43" s="74">
        <v>0</v>
      </c>
      <c r="AL43" s="74">
        <v>0</v>
      </c>
      <c r="AM43" s="74">
        <v>0</v>
      </c>
      <c r="AN43" s="74">
        <v>0</v>
      </c>
      <c r="AO43" s="74">
        <v>0</v>
      </c>
      <c r="AP43" s="74">
        <v>0</v>
      </c>
      <c r="AQ43" s="74">
        <v>0</v>
      </c>
      <c r="AR43" s="74">
        <v>0</v>
      </c>
      <c r="AS43" s="74">
        <v>0</v>
      </c>
      <c r="AT43" s="74">
        <f t="shared" si="19"/>
        <v>20409395.5</v>
      </c>
      <c r="AU43" s="74">
        <f t="shared" si="20"/>
        <v>0</v>
      </c>
      <c r="AV43" s="74">
        <f t="shared" si="21"/>
        <v>20409395.5</v>
      </c>
      <c r="AW43" s="74">
        <f t="shared" si="22"/>
        <v>6700000</v>
      </c>
      <c r="AX43" s="74">
        <f t="shared" si="23"/>
        <v>0</v>
      </c>
      <c r="AY43" s="74">
        <f t="shared" si="24"/>
        <v>6700000</v>
      </c>
      <c r="AZ43" s="74">
        <f t="shared" si="25"/>
        <v>27109395.5</v>
      </c>
      <c r="BA43" s="129"/>
      <c r="BB43" s="130"/>
      <c r="BC43" s="129"/>
      <c r="BD43" s="130"/>
      <c r="BE43" s="129"/>
      <c r="BF43" s="130"/>
      <c r="BG43" s="129"/>
      <c r="BH43" s="130"/>
    </row>
    <row r="44" spans="1:60" ht="27.75">
      <c r="A44" s="75">
        <v>2026</v>
      </c>
      <c r="B44" s="75">
        <v>8324</v>
      </c>
      <c r="C44" s="75">
        <v>2</v>
      </c>
      <c r="D44" s="75">
        <v>3</v>
      </c>
      <c r="E44" s="75">
        <v>12</v>
      </c>
      <c r="F44" s="75">
        <v>2000</v>
      </c>
      <c r="G44" s="75"/>
      <c r="H44" s="75"/>
      <c r="I44" s="95"/>
      <c r="J44" s="79" t="s">
        <v>24</v>
      </c>
      <c r="K44" s="80">
        <v>20409395.5</v>
      </c>
      <c r="L44" s="80">
        <v>0</v>
      </c>
      <c r="M44" s="80">
        <v>20409395.5</v>
      </c>
      <c r="N44" s="80">
        <v>5000000</v>
      </c>
      <c r="O44" s="80">
        <v>0</v>
      </c>
      <c r="P44" s="80">
        <v>5000000</v>
      </c>
      <c r="Q44" s="80">
        <v>25409395.5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0</v>
      </c>
      <c r="AC44" s="80">
        <v>0</v>
      </c>
      <c r="AD44" s="80">
        <v>0</v>
      </c>
      <c r="AE44" s="80">
        <v>0</v>
      </c>
      <c r="AF44" s="80">
        <v>0</v>
      </c>
      <c r="AG44" s="80">
        <v>0</v>
      </c>
      <c r="AH44" s="80">
        <v>0</v>
      </c>
      <c r="AI44" s="80">
        <v>0</v>
      </c>
      <c r="AJ44" s="80">
        <v>0</v>
      </c>
      <c r="AK44" s="80">
        <v>0</v>
      </c>
      <c r="AL44" s="80">
        <v>0</v>
      </c>
      <c r="AM44" s="80">
        <v>0</v>
      </c>
      <c r="AN44" s="80">
        <v>0</v>
      </c>
      <c r="AO44" s="80">
        <v>0</v>
      </c>
      <c r="AP44" s="80">
        <v>0</v>
      </c>
      <c r="AQ44" s="80">
        <v>0</v>
      </c>
      <c r="AR44" s="80">
        <v>0</v>
      </c>
      <c r="AS44" s="80">
        <v>0</v>
      </c>
      <c r="AT44" s="80">
        <f t="shared" si="19"/>
        <v>20409395.5</v>
      </c>
      <c r="AU44" s="80">
        <f t="shared" si="20"/>
        <v>0</v>
      </c>
      <c r="AV44" s="80">
        <f t="shared" si="21"/>
        <v>20409395.5</v>
      </c>
      <c r="AW44" s="80">
        <f t="shared" si="22"/>
        <v>5000000</v>
      </c>
      <c r="AX44" s="80">
        <f t="shared" si="23"/>
        <v>0</v>
      </c>
      <c r="AY44" s="80">
        <f t="shared" si="24"/>
        <v>5000000</v>
      </c>
      <c r="AZ44" s="80">
        <f t="shared" si="25"/>
        <v>25409395.5</v>
      </c>
      <c r="BA44" s="131"/>
      <c r="BB44" s="132"/>
      <c r="BC44" s="131"/>
      <c r="BD44" s="132"/>
      <c r="BE44" s="131"/>
      <c r="BF44" s="132"/>
      <c r="BG44" s="131"/>
      <c r="BH44" s="132"/>
    </row>
    <row r="45" spans="1:60" ht="27.75">
      <c r="A45" s="76">
        <v>2026</v>
      </c>
      <c r="B45" s="76">
        <v>8324</v>
      </c>
      <c r="C45" s="76">
        <v>2</v>
      </c>
      <c r="D45" s="76">
        <v>3</v>
      </c>
      <c r="E45" s="76">
        <v>12</v>
      </c>
      <c r="F45" s="76">
        <v>2000</v>
      </c>
      <c r="G45" s="76">
        <v>2700</v>
      </c>
      <c r="H45" s="76"/>
      <c r="I45" s="78" t="s">
        <v>19</v>
      </c>
      <c r="J45" s="81" t="s">
        <v>86</v>
      </c>
      <c r="K45" s="82">
        <v>20409395.5</v>
      </c>
      <c r="L45" s="82">
        <v>0</v>
      </c>
      <c r="M45" s="82">
        <v>20409395.5</v>
      </c>
      <c r="N45" s="82">
        <v>5000000</v>
      </c>
      <c r="O45" s="82">
        <v>0</v>
      </c>
      <c r="P45" s="82">
        <v>5000000</v>
      </c>
      <c r="Q45" s="82">
        <v>25409395.5</v>
      </c>
      <c r="R45" s="82">
        <v>0</v>
      </c>
      <c r="S45" s="82">
        <v>0</v>
      </c>
      <c r="T45" s="82">
        <v>0</v>
      </c>
      <c r="U45" s="82">
        <v>0</v>
      </c>
      <c r="V45" s="82">
        <v>0</v>
      </c>
      <c r="W45" s="82">
        <v>0</v>
      </c>
      <c r="X45" s="82">
        <v>0</v>
      </c>
      <c r="Y45" s="82">
        <v>0</v>
      </c>
      <c r="Z45" s="82">
        <v>0</v>
      </c>
      <c r="AA45" s="82">
        <v>0</v>
      </c>
      <c r="AB45" s="82">
        <v>0</v>
      </c>
      <c r="AC45" s="82">
        <v>0</v>
      </c>
      <c r="AD45" s="82">
        <v>0</v>
      </c>
      <c r="AE45" s="82">
        <v>0</v>
      </c>
      <c r="AF45" s="82">
        <v>0</v>
      </c>
      <c r="AG45" s="82">
        <v>0</v>
      </c>
      <c r="AH45" s="82">
        <v>0</v>
      </c>
      <c r="AI45" s="82">
        <v>0</v>
      </c>
      <c r="AJ45" s="82">
        <v>0</v>
      </c>
      <c r="AK45" s="82">
        <v>0</v>
      </c>
      <c r="AL45" s="82">
        <v>0</v>
      </c>
      <c r="AM45" s="82">
        <v>0</v>
      </c>
      <c r="AN45" s="82">
        <v>0</v>
      </c>
      <c r="AO45" s="82">
        <v>0</v>
      </c>
      <c r="AP45" s="82">
        <v>0</v>
      </c>
      <c r="AQ45" s="82">
        <v>0</v>
      </c>
      <c r="AR45" s="82">
        <v>0</v>
      </c>
      <c r="AS45" s="82">
        <v>0</v>
      </c>
      <c r="AT45" s="82">
        <f t="shared" si="19"/>
        <v>20409395.5</v>
      </c>
      <c r="AU45" s="82">
        <f t="shared" si="20"/>
        <v>0</v>
      </c>
      <c r="AV45" s="82">
        <f t="shared" si="21"/>
        <v>20409395.5</v>
      </c>
      <c r="AW45" s="82">
        <f t="shared" si="22"/>
        <v>5000000</v>
      </c>
      <c r="AX45" s="82">
        <f t="shared" si="23"/>
        <v>0</v>
      </c>
      <c r="AY45" s="82">
        <f t="shared" si="24"/>
        <v>5000000</v>
      </c>
      <c r="AZ45" s="82">
        <f t="shared" si="25"/>
        <v>25409395.5</v>
      </c>
      <c r="BA45" s="133"/>
      <c r="BB45" s="134"/>
      <c r="BC45" s="133"/>
      <c r="BD45" s="134"/>
      <c r="BE45" s="133"/>
      <c r="BF45" s="134"/>
      <c r="BG45" s="133"/>
      <c r="BH45" s="134"/>
    </row>
    <row r="46" spans="1:60" ht="27.75">
      <c r="A46" s="83">
        <v>2026</v>
      </c>
      <c r="B46" s="83">
        <v>8324</v>
      </c>
      <c r="C46" s="83">
        <v>2</v>
      </c>
      <c r="D46" s="83">
        <v>3</v>
      </c>
      <c r="E46" s="83">
        <v>12</v>
      </c>
      <c r="F46" s="83">
        <v>2000</v>
      </c>
      <c r="G46" s="83">
        <v>2700</v>
      </c>
      <c r="H46" s="83">
        <v>271</v>
      </c>
      <c r="I46" s="92" t="s">
        <v>19</v>
      </c>
      <c r="J46" s="85" t="s">
        <v>87</v>
      </c>
      <c r="K46" s="86">
        <v>20409395.5</v>
      </c>
      <c r="L46" s="86">
        <v>0</v>
      </c>
      <c r="M46" s="86">
        <v>20409395.5</v>
      </c>
      <c r="N46" s="86">
        <v>5000000</v>
      </c>
      <c r="O46" s="86">
        <v>0</v>
      </c>
      <c r="P46" s="86">
        <v>5000000</v>
      </c>
      <c r="Q46" s="86">
        <v>25409395.5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f t="shared" si="19"/>
        <v>20409395.5</v>
      </c>
      <c r="AU46" s="86">
        <f t="shared" si="20"/>
        <v>0</v>
      </c>
      <c r="AV46" s="86">
        <f t="shared" si="21"/>
        <v>20409395.5</v>
      </c>
      <c r="AW46" s="86">
        <f t="shared" si="22"/>
        <v>5000000</v>
      </c>
      <c r="AX46" s="86">
        <f t="shared" si="23"/>
        <v>0</v>
      </c>
      <c r="AY46" s="86">
        <f t="shared" si="24"/>
        <v>5000000</v>
      </c>
      <c r="AZ46" s="86">
        <f t="shared" si="25"/>
        <v>25409395.5</v>
      </c>
      <c r="BA46" s="135"/>
      <c r="BB46" s="136"/>
      <c r="BC46" s="135"/>
      <c r="BD46" s="136"/>
      <c r="BE46" s="135"/>
      <c r="BF46" s="136"/>
      <c r="BG46" s="135"/>
      <c r="BH46" s="136"/>
    </row>
    <row r="47" spans="1:60" ht="27.75">
      <c r="A47" s="87">
        <v>2026</v>
      </c>
      <c r="B47" s="87">
        <v>8324</v>
      </c>
      <c r="C47" s="87">
        <v>2</v>
      </c>
      <c r="D47" s="87">
        <v>3</v>
      </c>
      <c r="E47" s="87">
        <v>12</v>
      </c>
      <c r="F47" s="87">
        <v>2000</v>
      </c>
      <c r="G47" s="87">
        <v>2700</v>
      </c>
      <c r="H47" s="87">
        <v>271</v>
      </c>
      <c r="I47" s="88">
        <v>1</v>
      </c>
      <c r="J47" s="89" t="s">
        <v>87</v>
      </c>
      <c r="K47" s="90">
        <v>20409395.5</v>
      </c>
      <c r="L47" s="90">
        <v>0</v>
      </c>
      <c r="M47" s="91">
        <v>20409395.5</v>
      </c>
      <c r="N47" s="90">
        <v>5000000</v>
      </c>
      <c r="O47" s="90">
        <v>0</v>
      </c>
      <c r="P47" s="91">
        <v>5000000</v>
      </c>
      <c r="Q47" s="91">
        <v>25409395.5</v>
      </c>
      <c r="R47" s="90">
        <v>0</v>
      </c>
      <c r="S47" s="90">
        <v>0</v>
      </c>
      <c r="T47" s="91">
        <v>0</v>
      </c>
      <c r="U47" s="90">
        <v>0</v>
      </c>
      <c r="V47" s="90">
        <v>0</v>
      </c>
      <c r="W47" s="91">
        <v>0</v>
      </c>
      <c r="X47" s="91">
        <v>0</v>
      </c>
      <c r="Y47" s="90">
        <v>0</v>
      </c>
      <c r="Z47" s="90">
        <v>0</v>
      </c>
      <c r="AA47" s="91">
        <v>0</v>
      </c>
      <c r="AB47" s="90">
        <v>0</v>
      </c>
      <c r="AC47" s="90">
        <v>0</v>
      </c>
      <c r="AD47" s="91">
        <v>0</v>
      </c>
      <c r="AE47" s="91">
        <v>0</v>
      </c>
      <c r="AF47" s="90">
        <v>0</v>
      </c>
      <c r="AG47" s="90">
        <v>0</v>
      </c>
      <c r="AH47" s="91">
        <v>0</v>
      </c>
      <c r="AI47" s="90">
        <v>0</v>
      </c>
      <c r="AJ47" s="90">
        <v>0</v>
      </c>
      <c r="AK47" s="91">
        <v>0</v>
      </c>
      <c r="AL47" s="91">
        <v>0</v>
      </c>
      <c r="AM47" s="90">
        <v>0</v>
      </c>
      <c r="AN47" s="90">
        <v>0</v>
      </c>
      <c r="AO47" s="91">
        <v>0</v>
      </c>
      <c r="AP47" s="90">
        <v>0</v>
      </c>
      <c r="AQ47" s="90">
        <v>0</v>
      </c>
      <c r="AR47" s="91">
        <v>0</v>
      </c>
      <c r="AS47" s="91">
        <v>0</v>
      </c>
      <c r="AT47" s="114">
        <f t="shared" si="19"/>
        <v>20409395.5</v>
      </c>
      <c r="AU47" s="114">
        <f t="shared" si="20"/>
        <v>0</v>
      </c>
      <c r="AV47" s="114">
        <f t="shared" si="21"/>
        <v>20409395.5</v>
      </c>
      <c r="AW47" s="114">
        <f t="shared" si="22"/>
        <v>5000000</v>
      </c>
      <c r="AX47" s="114">
        <f t="shared" si="23"/>
        <v>0</v>
      </c>
      <c r="AY47" s="114">
        <f t="shared" si="24"/>
        <v>5000000</v>
      </c>
      <c r="AZ47" s="114">
        <f t="shared" si="25"/>
        <v>25409395.5</v>
      </c>
      <c r="BA47" s="137">
        <v>12546</v>
      </c>
      <c r="BB47" s="138"/>
      <c r="BC47" s="137"/>
      <c r="BD47" s="138"/>
      <c r="BE47" s="137"/>
      <c r="BF47" s="138"/>
      <c r="BG47" s="137">
        <f>+BA47-BC47-BE47</f>
        <v>12546</v>
      </c>
      <c r="BH47" s="138"/>
    </row>
    <row r="48" spans="1:60" ht="27.75">
      <c r="A48" s="75">
        <v>2026</v>
      </c>
      <c r="B48" s="75">
        <v>8324</v>
      </c>
      <c r="C48" s="75">
        <v>2</v>
      </c>
      <c r="D48" s="75">
        <v>3</v>
      </c>
      <c r="E48" s="75">
        <v>12</v>
      </c>
      <c r="F48" s="75">
        <v>3000</v>
      </c>
      <c r="G48" s="75"/>
      <c r="H48" s="75"/>
      <c r="I48" s="95"/>
      <c r="J48" s="79" t="s">
        <v>28</v>
      </c>
      <c r="K48" s="80">
        <v>0</v>
      </c>
      <c r="L48" s="80">
        <v>0</v>
      </c>
      <c r="M48" s="80">
        <v>0</v>
      </c>
      <c r="N48" s="80">
        <v>1700000</v>
      </c>
      <c r="O48" s="80">
        <v>0</v>
      </c>
      <c r="P48" s="80">
        <v>1700000</v>
      </c>
      <c r="Q48" s="80">
        <v>1700000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f t="shared" si="19"/>
        <v>0</v>
      </c>
      <c r="AU48" s="80">
        <f t="shared" si="20"/>
        <v>0</v>
      </c>
      <c r="AV48" s="80">
        <f t="shared" si="21"/>
        <v>0</v>
      </c>
      <c r="AW48" s="80">
        <f t="shared" si="22"/>
        <v>1700000</v>
      </c>
      <c r="AX48" s="80">
        <f t="shared" si="23"/>
        <v>0</v>
      </c>
      <c r="AY48" s="80">
        <f t="shared" si="24"/>
        <v>1700000</v>
      </c>
      <c r="AZ48" s="80">
        <f t="shared" si="25"/>
        <v>1700000</v>
      </c>
      <c r="BA48" s="131"/>
      <c r="BB48" s="132"/>
      <c r="BC48" s="131"/>
      <c r="BD48" s="132"/>
      <c r="BE48" s="131"/>
      <c r="BF48" s="132"/>
      <c r="BG48" s="131"/>
      <c r="BH48" s="132"/>
    </row>
    <row r="49" spans="1:60" ht="27.75">
      <c r="A49" s="76">
        <v>2026</v>
      </c>
      <c r="B49" s="76">
        <v>8324</v>
      </c>
      <c r="C49" s="76">
        <v>2</v>
      </c>
      <c r="D49" s="76">
        <v>3</v>
      </c>
      <c r="E49" s="76">
        <v>12</v>
      </c>
      <c r="F49" s="76">
        <v>3000</v>
      </c>
      <c r="G49" s="76">
        <v>3500</v>
      </c>
      <c r="H49" s="76"/>
      <c r="I49" s="78" t="s">
        <v>19</v>
      </c>
      <c r="J49" s="81" t="s">
        <v>70</v>
      </c>
      <c r="K49" s="82">
        <v>0</v>
      </c>
      <c r="L49" s="82">
        <v>0</v>
      </c>
      <c r="M49" s="82">
        <v>0</v>
      </c>
      <c r="N49" s="82">
        <v>1700000</v>
      </c>
      <c r="O49" s="82">
        <v>0</v>
      </c>
      <c r="P49" s="82">
        <v>1700000</v>
      </c>
      <c r="Q49" s="82">
        <v>1700000</v>
      </c>
      <c r="R49" s="82">
        <v>0</v>
      </c>
      <c r="S49" s="82">
        <v>0</v>
      </c>
      <c r="T49" s="82">
        <v>0</v>
      </c>
      <c r="U49" s="82">
        <v>0</v>
      </c>
      <c r="V49" s="82">
        <v>0</v>
      </c>
      <c r="W49" s="82">
        <v>0</v>
      </c>
      <c r="X49" s="82">
        <v>0</v>
      </c>
      <c r="Y49" s="82">
        <v>0</v>
      </c>
      <c r="Z49" s="82">
        <v>0</v>
      </c>
      <c r="AA49" s="82">
        <v>0</v>
      </c>
      <c r="AB49" s="82">
        <v>0</v>
      </c>
      <c r="AC49" s="82">
        <v>0</v>
      </c>
      <c r="AD49" s="82">
        <v>0</v>
      </c>
      <c r="AE49" s="82">
        <v>0</v>
      </c>
      <c r="AF49" s="82">
        <v>0</v>
      </c>
      <c r="AG49" s="82">
        <v>0</v>
      </c>
      <c r="AH49" s="82">
        <v>0</v>
      </c>
      <c r="AI49" s="82">
        <v>0</v>
      </c>
      <c r="AJ49" s="82">
        <v>0</v>
      </c>
      <c r="AK49" s="82">
        <v>0</v>
      </c>
      <c r="AL49" s="82">
        <v>0</v>
      </c>
      <c r="AM49" s="82">
        <v>0</v>
      </c>
      <c r="AN49" s="82">
        <v>0</v>
      </c>
      <c r="AO49" s="82">
        <v>0</v>
      </c>
      <c r="AP49" s="82">
        <v>0</v>
      </c>
      <c r="AQ49" s="82">
        <v>0</v>
      </c>
      <c r="AR49" s="82">
        <v>0</v>
      </c>
      <c r="AS49" s="82">
        <v>0</v>
      </c>
      <c r="AT49" s="82">
        <f t="shared" si="19"/>
        <v>0</v>
      </c>
      <c r="AU49" s="82">
        <f t="shared" si="20"/>
        <v>0</v>
      </c>
      <c r="AV49" s="82">
        <f t="shared" si="21"/>
        <v>0</v>
      </c>
      <c r="AW49" s="82">
        <f t="shared" si="22"/>
        <v>1700000</v>
      </c>
      <c r="AX49" s="82">
        <f t="shared" si="23"/>
        <v>0</v>
      </c>
      <c r="AY49" s="82">
        <f t="shared" si="24"/>
        <v>1700000</v>
      </c>
      <c r="AZ49" s="82">
        <f t="shared" si="25"/>
        <v>1700000</v>
      </c>
      <c r="BA49" s="133"/>
      <c r="BB49" s="134"/>
      <c r="BC49" s="133"/>
      <c r="BD49" s="134"/>
      <c r="BE49" s="133"/>
      <c r="BF49" s="134"/>
      <c r="BG49" s="133"/>
      <c r="BH49" s="134"/>
    </row>
    <row r="50" spans="1:60" ht="55.5">
      <c r="A50" s="83">
        <v>2026</v>
      </c>
      <c r="B50" s="83">
        <v>8324</v>
      </c>
      <c r="C50" s="83">
        <v>2</v>
      </c>
      <c r="D50" s="83">
        <v>3</v>
      </c>
      <c r="E50" s="83">
        <v>12</v>
      </c>
      <c r="F50" s="83">
        <v>3000</v>
      </c>
      <c r="G50" s="83">
        <v>3500</v>
      </c>
      <c r="H50" s="83">
        <v>353</v>
      </c>
      <c r="I50" s="92"/>
      <c r="J50" s="85" t="s">
        <v>82</v>
      </c>
      <c r="K50" s="86">
        <v>0</v>
      </c>
      <c r="L50" s="86">
        <v>0</v>
      </c>
      <c r="M50" s="86">
        <v>0</v>
      </c>
      <c r="N50" s="86">
        <v>1700000</v>
      </c>
      <c r="O50" s="86">
        <v>0</v>
      </c>
      <c r="P50" s="86">
        <v>1700000</v>
      </c>
      <c r="Q50" s="86">
        <v>1700000</v>
      </c>
      <c r="R50" s="86">
        <v>0</v>
      </c>
      <c r="S50" s="86">
        <v>0</v>
      </c>
      <c r="T50" s="86">
        <v>0</v>
      </c>
      <c r="U50" s="86">
        <v>0</v>
      </c>
      <c r="V50" s="86">
        <v>0</v>
      </c>
      <c r="W50" s="86">
        <v>0</v>
      </c>
      <c r="X50" s="86">
        <v>0</v>
      </c>
      <c r="Y50" s="86">
        <v>0</v>
      </c>
      <c r="Z50" s="86">
        <v>0</v>
      </c>
      <c r="AA50" s="86">
        <v>0</v>
      </c>
      <c r="AB50" s="86">
        <v>0</v>
      </c>
      <c r="AC50" s="86">
        <v>0</v>
      </c>
      <c r="AD50" s="86">
        <v>0</v>
      </c>
      <c r="AE50" s="86">
        <v>0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0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f t="shared" si="19"/>
        <v>0</v>
      </c>
      <c r="AU50" s="86">
        <f t="shared" si="20"/>
        <v>0</v>
      </c>
      <c r="AV50" s="86">
        <f t="shared" si="21"/>
        <v>0</v>
      </c>
      <c r="AW50" s="86">
        <f t="shared" si="22"/>
        <v>1700000</v>
      </c>
      <c r="AX50" s="86">
        <f t="shared" si="23"/>
        <v>0</v>
      </c>
      <c r="AY50" s="86">
        <f t="shared" si="24"/>
        <v>1700000</v>
      </c>
      <c r="AZ50" s="86">
        <f t="shared" si="25"/>
        <v>1700000</v>
      </c>
      <c r="BA50" s="140"/>
      <c r="BB50" s="141"/>
      <c r="BC50" s="140"/>
      <c r="BD50" s="141"/>
      <c r="BE50" s="140"/>
      <c r="BF50" s="141"/>
      <c r="BG50" s="140"/>
      <c r="BH50" s="141"/>
    </row>
    <row r="51" spans="1:60" ht="27.75">
      <c r="A51" s="87">
        <v>2026</v>
      </c>
      <c r="B51" s="87">
        <v>8324</v>
      </c>
      <c r="C51" s="87">
        <v>2</v>
      </c>
      <c r="D51" s="87">
        <v>3</v>
      </c>
      <c r="E51" s="87">
        <v>12</v>
      </c>
      <c r="F51" s="87">
        <v>3000</v>
      </c>
      <c r="G51" s="87">
        <v>3500</v>
      </c>
      <c r="H51" s="87">
        <v>353</v>
      </c>
      <c r="I51" s="88">
        <v>1</v>
      </c>
      <c r="J51" s="93" t="s">
        <v>120</v>
      </c>
      <c r="K51" s="90">
        <v>0</v>
      </c>
      <c r="L51" s="90">
        <v>0</v>
      </c>
      <c r="M51" s="91">
        <v>0</v>
      </c>
      <c r="N51" s="90">
        <v>1700000</v>
      </c>
      <c r="O51" s="90">
        <v>0</v>
      </c>
      <c r="P51" s="91">
        <v>1700000</v>
      </c>
      <c r="Q51" s="91">
        <v>1700000</v>
      </c>
      <c r="R51" s="90">
        <v>0</v>
      </c>
      <c r="S51" s="90">
        <v>0</v>
      </c>
      <c r="T51" s="91">
        <v>0</v>
      </c>
      <c r="U51" s="90">
        <v>0</v>
      </c>
      <c r="V51" s="90">
        <v>0</v>
      </c>
      <c r="W51" s="91">
        <v>0</v>
      </c>
      <c r="X51" s="91">
        <v>0</v>
      </c>
      <c r="Y51" s="90">
        <v>0</v>
      </c>
      <c r="Z51" s="90">
        <v>0</v>
      </c>
      <c r="AA51" s="91">
        <v>0</v>
      </c>
      <c r="AB51" s="90">
        <v>0</v>
      </c>
      <c r="AC51" s="90">
        <v>0</v>
      </c>
      <c r="AD51" s="91">
        <v>0</v>
      </c>
      <c r="AE51" s="91">
        <v>0</v>
      </c>
      <c r="AF51" s="90">
        <v>0</v>
      </c>
      <c r="AG51" s="90">
        <v>0</v>
      </c>
      <c r="AH51" s="91">
        <v>0</v>
      </c>
      <c r="AI51" s="90">
        <v>0</v>
      </c>
      <c r="AJ51" s="90">
        <v>0</v>
      </c>
      <c r="AK51" s="91">
        <v>0</v>
      </c>
      <c r="AL51" s="91">
        <v>0</v>
      </c>
      <c r="AM51" s="90">
        <v>0</v>
      </c>
      <c r="AN51" s="90">
        <v>0</v>
      </c>
      <c r="AO51" s="91">
        <v>0</v>
      </c>
      <c r="AP51" s="90">
        <v>0</v>
      </c>
      <c r="AQ51" s="90">
        <v>0</v>
      </c>
      <c r="AR51" s="91">
        <v>0</v>
      </c>
      <c r="AS51" s="91">
        <v>0</v>
      </c>
      <c r="AT51" s="114">
        <f t="shared" si="19"/>
        <v>0</v>
      </c>
      <c r="AU51" s="114">
        <f t="shared" si="20"/>
        <v>0</v>
      </c>
      <c r="AV51" s="114">
        <f t="shared" si="21"/>
        <v>0</v>
      </c>
      <c r="AW51" s="114">
        <f t="shared" si="22"/>
        <v>1700000</v>
      </c>
      <c r="AX51" s="114">
        <f t="shared" si="23"/>
        <v>0</v>
      </c>
      <c r="AY51" s="114">
        <f t="shared" si="24"/>
        <v>1700000</v>
      </c>
      <c r="AZ51" s="114">
        <f t="shared" si="25"/>
        <v>1700000</v>
      </c>
      <c r="BA51" s="137">
        <v>1</v>
      </c>
      <c r="BB51" s="138"/>
      <c r="BC51" s="137"/>
      <c r="BD51" s="138"/>
      <c r="BE51" s="137"/>
      <c r="BF51" s="138"/>
      <c r="BG51" s="137">
        <f>+BA51-BC51-BE51</f>
        <v>1</v>
      </c>
      <c r="BH51" s="138"/>
    </row>
    <row r="52" spans="1:60" ht="55.5">
      <c r="A52" s="57">
        <v>2026</v>
      </c>
      <c r="B52" s="57">
        <v>8324</v>
      </c>
      <c r="C52" s="57">
        <v>2</v>
      </c>
      <c r="D52" s="57">
        <v>5</v>
      </c>
      <c r="E52" s="57"/>
      <c r="F52" s="57"/>
      <c r="G52" s="57"/>
      <c r="H52" s="57"/>
      <c r="I52" s="64"/>
      <c r="J52" s="71" t="s">
        <v>121</v>
      </c>
      <c r="K52" s="72">
        <v>0</v>
      </c>
      <c r="L52" s="72">
        <v>0</v>
      </c>
      <c r="M52" s="72">
        <v>0</v>
      </c>
      <c r="N52" s="72">
        <v>9828267.7300000004</v>
      </c>
      <c r="O52" s="72">
        <v>0</v>
      </c>
      <c r="P52" s="72">
        <v>9828267.7300000004</v>
      </c>
      <c r="Q52" s="72">
        <v>9828267.7300000004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72">
        <v>0</v>
      </c>
      <c r="AD52" s="72">
        <v>0</v>
      </c>
      <c r="AE52" s="72">
        <v>0</v>
      </c>
      <c r="AF52" s="72">
        <v>0</v>
      </c>
      <c r="AG52" s="72">
        <v>0</v>
      </c>
      <c r="AH52" s="72">
        <v>0</v>
      </c>
      <c r="AI52" s="72">
        <v>0</v>
      </c>
      <c r="AJ52" s="72">
        <v>0</v>
      </c>
      <c r="AK52" s="72">
        <v>0</v>
      </c>
      <c r="AL52" s="72">
        <v>0</v>
      </c>
      <c r="AM52" s="72">
        <v>0</v>
      </c>
      <c r="AN52" s="72">
        <v>0</v>
      </c>
      <c r="AO52" s="72">
        <v>0</v>
      </c>
      <c r="AP52" s="72">
        <v>0</v>
      </c>
      <c r="AQ52" s="72">
        <v>0</v>
      </c>
      <c r="AR52" s="72">
        <v>0</v>
      </c>
      <c r="AS52" s="72">
        <v>0</v>
      </c>
      <c r="AT52" s="72">
        <f t="shared" si="19"/>
        <v>0</v>
      </c>
      <c r="AU52" s="72">
        <f t="shared" si="20"/>
        <v>0</v>
      </c>
      <c r="AV52" s="72">
        <f t="shared" si="21"/>
        <v>0</v>
      </c>
      <c r="AW52" s="72">
        <f t="shared" si="22"/>
        <v>9828267.7300000004</v>
      </c>
      <c r="AX52" s="72">
        <f t="shared" si="23"/>
        <v>0</v>
      </c>
      <c r="AY52" s="72">
        <f t="shared" si="24"/>
        <v>9828267.7300000004</v>
      </c>
      <c r="AZ52" s="72">
        <f t="shared" si="25"/>
        <v>9828267.7300000004</v>
      </c>
      <c r="BA52" s="127"/>
      <c r="BB52" s="128"/>
      <c r="BC52" s="127"/>
      <c r="BD52" s="128"/>
      <c r="BE52" s="127"/>
      <c r="BF52" s="128"/>
      <c r="BG52" s="127"/>
      <c r="BH52" s="128"/>
    </row>
    <row r="53" spans="1:60" ht="48">
      <c r="A53" s="1">
        <v>2026</v>
      </c>
      <c r="B53" s="1">
        <v>8324</v>
      </c>
      <c r="C53" s="1">
        <v>2</v>
      </c>
      <c r="D53" s="1">
        <v>5</v>
      </c>
      <c r="E53" s="1">
        <v>16</v>
      </c>
      <c r="F53" s="1"/>
      <c r="G53" s="1"/>
      <c r="H53" s="6"/>
      <c r="I53" s="66" t="s">
        <v>19</v>
      </c>
      <c r="J53" s="7" t="s">
        <v>122</v>
      </c>
      <c r="K53" s="8">
        <v>0</v>
      </c>
      <c r="L53" s="8">
        <v>0</v>
      </c>
      <c r="M53" s="8">
        <v>0</v>
      </c>
      <c r="N53" s="8">
        <v>9828267.7300000004</v>
      </c>
      <c r="O53" s="8">
        <v>0</v>
      </c>
      <c r="P53" s="8">
        <v>9828267.7300000004</v>
      </c>
      <c r="Q53" s="8">
        <v>9828267.7300000004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f t="shared" si="19"/>
        <v>0</v>
      </c>
      <c r="AU53" s="8">
        <f t="shared" si="20"/>
        <v>0</v>
      </c>
      <c r="AV53" s="8">
        <f t="shared" si="21"/>
        <v>0</v>
      </c>
      <c r="AW53" s="8">
        <f t="shared" si="22"/>
        <v>9828267.7300000004</v>
      </c>
      <c r="AX53" s="8">
        <f t="shared" si="23"/>
        <v>0</v>
      </c>
      <c r="AY53" s="8">
        <f t="shared" si="24"/>
        <v>9828267.7300000004</v>
      </c>
      <c r="AZ53" s="8">
        <f t="shared" si="25"/>
        <v>9828267.7300000004</v>
      </c>
      <c r="BA53" s="142"/>
      <c r="BB53" s="143"/>
      <c r="BC53" s="142"/>
      <c r="BD53" s="143"/>
      <c r="BE53" s="142"/>
      <c r="BF53" s="143"/>
      <c r="BG53" s="142"/>
      <c r="BH53" s="143"/>
    </row>
    <row r="54" spans="1:60" ht="27.75">
      <c r="A54" s="2">
        <v>2026</v>
      </c>
      <c r="B54" s="2">
        <v>8324</v>
      </c>
      <c r="C54" s="2">
        <v>2</v>
      </c>
      <c r="D54" s="2">
        <v>5</v>
      </c>
      <c r="E54" s="2">
        <v>16</v>
      </c>
      <c r="F54" s="2">
        <v>1000</v>
      </c>
      <c r="G54" s="2"/>
      <c r="H54" s="2"/>
      <c r="I54" s="77" t="s">
        <v>19</v>
      </c>
      <c r="J54" s="9" t="s">
        <v>20</v>
      </c>
      <c r="K54" s="10">
        <v>0</v>
      </c>
      <c r="L54" s="10">
        <v>0</v>
      </c>
      <c r="M54" s="10">
        <v>0</v>
      </c>
      <c r="N54" s="10">
        <v>6343267.7300000004</v>
      </c>
      <c r="O54" s="10">
        <v>0</v>
      </c>
      <c r="P54" s="10">
        <v>6343267.7300000004</v>
      </c>
      <c r="Q54" s="10">
        <v>6343267.7300000004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f t="shared" si="19"/>
        <v>0</v>
      </c>
      <c r="AU54" s="10">
        <f t="shared" si="20"/>
        <v>0</v>
      </c>
      <c r="AV54" s="10">
        <f t="shared" si="21"/>
        <v>0</v>
      </c>
      <c r="AW54" s="10">
        <f t="shared" si="22"/>
        <v>6343267.7300000004</v>
      </c>
      <c r="AX54" s="10">
        <f t="shared" si="23"/>
        <v>0</v>
      </c>
      <c r="AY54" s="10">
        <f t="shared" si="24"/>
        <v>6343267.7300000004</v>
      </c>
      <c r="AZ54" s="10">
        <f t="shared" si="25"/>
        <v>6343267.7300000004</v>
      </c>
      <c r="BA54" s="144"/>
      <c r="BB54" s="145"/>
      <c r="BC54" s="144"/>
      <c r="BD54" s="145"/>
      <c r="BE54" s="144"/>
      <c r="BF54" s="145"/>
      <c r="BG54" s="144"/>
      <c r="BH54" s="145"/>
    </row>
    <row r="55" spans="1:60" ht="27.75">
      <c r="A55" s="3">
        <v>2026</v>
      </c>
      <c r="B55" s="3">
        <v>8324</v>
      </c>
      <c r="C55" s="3">
        <v>2</v>
      </c>
      <c r="D55" s="3">
        <v>5</v>
      </c>
      <c r="E55" s="3">
        <v>16</v>
      </c>
      <c r="F55" s="3">
        <v>1000</v>
      </c>
      <c r="G55" s="3">
        <v>1200</v>
      </c>
      <c r="H55" s="3"/>
      <c r="I55" s="78" t="s">
        <v>19</v>
      </c>
      <c r="J55" s="11" t="s">
        <v>21</v>
      </c>
      <c r="K55" s="12">
        <v>0</v>
      </c>
      <c r="L55" s="12">
        <v>0</v>
      </c>
      <c r="M55" s="12">
        <v>0</v>
      </c>
      <c r="N55" s="12">
        <v>6343267.7300000004</v>
      </c>
      <c r="O55" s="12">
        <v>0</v>
      </c>
      <c r="P55" s="12">
        <v>6343267.7300000004</v>
      </c>
      <c r="Q55" s="12">
        <v>6343267.7300000004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f t="shared" si="19"/>
        <v>0</v>
      </c>
      <c r="AU55" s="12">
        <f t="shared" si="20"/>
        <v>0</v>
      </c>
      <c r="AV55" s="12">
        <f t="shared" si="21"/>
        <v>0</v>
      </c>
      <c r="AW55" s="12">
        <f t="shared" si="22"/>
        <v>6343267.7300000004</v>
      </c>
      <c r="AX55" s="12">
        <f t="shared" si="23"/>
        <v>0</v>
      </c>
      <c r="AY55" s="12">
        <f t="shared" si="24"/>
        <v>6343267.7300000004</v>
      </c>
      <c r="AZ55" s="12">
        <f t="shared" si="25"/>
        <v>6343267.7300000004</v>
      </c>
      <c r="BA55" s="146"/>
      <c r="BB55" s="147"/>
      <c r="BC55" s="146"/>
      <c r="BD55" s="147"/>
      <c r="BE55" s="146"/>
      <c r="BF55" s="147"/>
      <c r="BG55" s="146"/>
      <c r="BH55" s="147"/>
    </row>
    <row r="56" spans="1:60" ht="27.75">
      <c r="A56" s="4">
        <v>2026</v>
      </c>
      <c r="B56" s="4">
        <v>8324</v>
      </c>
      <c r="C56" s="4">
        <v>2</v>
      </c>
      <c r="D56" s="4">
        <v>5</v>
      </c>
      <c r="E56" s="4">
        <v>16</v>
      </c>
      <c r="F56" s="4">
        <v>1000</v>
      </c>
      <c r="G56" s="4">
        <v>1200</v>
      </c>
      <c r="H56" s="4">
        <v>121</v>
      </c>
      <c r="I56" s="92" t="s">
        <v>19</v>
      </c>
      <c r="J56" s="13" t="s">
        <v>22</v>
      </c>
      <c r="K56" s="14">
        <v>0</v>
      </c>
      <c r="L56" s="14">
        <v>0</v>
      </c>
      <c r="M56" s="14">
        <v>0</v>
      </c>
      <c r="N56" s="14">
        <v>6343267.7300000004</v>
      </c>
      <c r="O56" s="14">
        <v>0</v>
      </c>
      <c r="P56" s="14">
        <v>6343267.7300000004</v>
      </c>
      <c r="Q56" s="14">
        <v>6343267.7300000004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f t="shared" si="19"/>
        <v>0</v>
      </c>
      <c r="AU56" s="14">
        <f t="shared" si="20"/>
        <v>0</v>
      </c>
      <c r="AV56" s="14">
        <f t="shared" si="21"/>
        <v>0</v>
      </c>
      <c r="AW56" s="14">
        <f t="shared" si="22"/>
        <v>6343267.7300000004</v>
      </c>
      <c r="AX56" s="14">
        <f t="shared" si="23"/>
        <v>0</v>
      </c>
      <c r="AY56" s="14">
        <f t="shared" si="24"/>
        <v>6343267.7300000004</v>
      </c>
      <c r="AZ56" s="14">
        <f t="shared" si="25"/>
        <v>6343267.7300000004</v>
      </c>
      <c r="BA56" s="148"/>
      <c r="BB56" s="149"/>
      <c r="BC56" s="148"/>
      <c r="BD56" s="149"/>
      <c r="BE56" s="148"/>
      <c r="BF56" s="149"/>
      <c r="BG56" s="148"/>
      <c r="BH56" s="149"/>
    </row>
    <row r="57" spans="1:60" ht="27.75">
      <c r="A57" s="5">
        <v>2026</v>
      </c>
      <c r="B57" s="5">
        <v>8324</v>
      </c>
      <c r="C57" s="5">
        <v>2</v>
      </c>
      <c r="D57" s="5">
        <v>5</v>
      </c>
      <c r="E57" s="5">
        <v>16</v>
      </c>
      <c r="F57" s="5">
        <v>1000</v>
      </c>
      <c r="G57" s="5">
        <v>1200</v>
      </c>
      <c r="H57" s="5">
        <v>121</v>
      </c>
      <c r="I57" s="88">
        <v>1</v>
      </c>
      <c r="J57" s="15" t="s">
        <v>23</v>
      </c>
      <c r="K57" s="16">
        <v>0</v>
      </c>
      <c r="L57" s="16">
        <v>0</v>
      </c>
      <c r="M57" s="17">
        <v>0</v>
      </c>
      <c r="N57" s="16">
        <v>6343267.7300000004</v>
      </c>
      <c r="O57" s="16">
        <v>0</v>
      </c>
      <c r="P57" s="17">
        <v>6343267.7300000004</v>
      </c>
      <c r="Q57" s="17">
        <v>6343267.7300000004</v>
      </c>
      <c r="R57" s="16">
        <v>0</v>
      </c>
      <c r="S57" s="16">
        <v>0</v>
      </c>
      <c r="T57" s="17">
        <v>0</v>
      </c>
      <c r="U57" s="16">
        <v>0</v>
      </c>
      <c r="V57" s="16">
        <v>0</v>
      </c>
      <c r="W57" s="17">
        <v>0</v>
      </c>
      <c r="X57" s="17">
        <v>0</v>
      </c>
      <c r="Y57" s="16">
        <v>0</v>
      </c>
      <c r="Z57" s="16">
        <v>0</v>
      </c>
      <c r="AA57" s="17">
        <v>0</v>
      </c>
      <c r="AB57" s="16">
        <v>0</v>
      </c>
      <c r="AC57" s="16">
        <v>0</v>
      </c>
      <c r="AD57" s="17">
        <v>0</v>
      </c>
      <c r="AE57" s="17">
        <v>0</v>
      </c>
      <c r="AF57" s="16">
        <v>0</v>
      </c>
      <c r="AG57" s="16">
        <v>0</v>
      </c>
      <c r="AH57" s="17">
        <v>0</v>
      </c>
      <c r="AI57" s="16">
        <v>0</v>
      </c>
      <c r="AJ57" s="16">
        <v>0</v>
      </c>
      <c r="AK57" s="17">
        <v>0</v>
      </c>
      <c r="AL57" s="17">
        <v>0</v>
      </c>
      <c r="AM57" s="16">
        <v>0</v>
      </c>
      <c r="AN57" s="16">
        <v>0</v>
      </c>
      <c r="AO57" s="17">
        <v>0</v>
      </c>
      <c r="AP57" s="16">
        <v>0</v>
      </c>
      <c r="AQ57" s="16">
        <v>0</v>
      </c>
      <c r="AR57" s="17">
        <v>0</v>
      </c>
      <c r="AS57" s="17">
        <v>0</v>
      </c>
      <c r="AT57" s="114">
        <f t="shared" si="19"/>
        <v>0</v>
      </c>
      <c r="AU57" s="114">
        <f t="shared" si="20"/>
        <v>0</v>
      </c>
      <c r="AV57" s="114">
        <f t="shared" si="21"/>
        <v>0</v>
      </c>
      <c r="AW57" s="114">
        <f t="shared" si="22"/>
        <v>6343267.7300000004</v>
      </c>
      <c r="AX57" s="114">
        <f t="shared" si="23"/>
        <v>0</v>
      </c>
      <c r="AY57" s="114">
        <f t="shared" si="24"/>
        <v>6343267.7300000004</v>
      </c>
      <c r="AZ57" s="114">
        <f t="shared" si="25"/>
        <v>6343267.7300000004</v>
      </c>
      <c r="BA57" s="150">
        <v>20</v>
      </c>
      <c r="BB57" s="151"/>
      <c r="BC57" s="150"/>
      <c r="BD57" s="151"/>
      <c r="BE57" s="150"/>
      <c r="BF57" s="151"/>
      <c r="BG57" s="137">
        <f>+BA57-BC57-BE57</f>
        <v>20</v>
      </c>
      <c r="BH57" s="151"/>
    </row>
    <row r="58" spans="1:60" ht="27.75">
      <c r="A58" s="2">
        <v>2026</v>
      </c>
      <c r="B58" s="2">
        <v>8324</v>
      </c>
      <c r="C58" s="2">
        <v>2</v>
      </c>
      <c r="D58" s="2">
        <v>5</v>
      </c>
      <c r="E58" s="2">
        <v>16</v>
      </c>
      <c r="F58" s="2">
        <v>2000</v>
      </c>
      <c r="G58" s="2"/>
      <c r="H58" s="2"/>
      <c r="I58" s="77" t="s">
        <v>19</v>
      </c>
      <c r="J58" s="9" t="s">
        <v>24</v>
      </c>
      <c r="K58" s="10">
        <v>0</v>
      </c>
      <c r="L58" s="10">
        <v>0</v>
      </c>
      <c r="M58" s="10">
        <v>0</v>
      </c>
      <c r="N58" s="10">
        <v>900000</v>
      </c>
      <c r="O58" s="10">
        <v>0</v>
      </c>
      <c r="P58" s="10">
        <v>900000</v>
      </c>
      <c r="Q58" s="10">
        <v>900000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f t="shared" si="19"/>
        <v>0</v>
      </c>
      <c r="AU58" s="10">
        <f t="shared" si="20"/>
        <v>0</v>
      </c>
      <c r="AV58" s="10">
        <f t="shared" si="21"/>
        <v>0</v>
      </c>
      <c r="AW58" s="10">
        <f t="shared" si="22"/>
        <v>900000</v>
      </c>
      <c r="AX58" s="10">
        <f t="shared" si="23"/>
        <v>0</v>
      </c>
      <c r="AY58" s="10">
        <f t="shared" si="24"/>
        <v>900000</v>
      </c>
      <c r="AZ58" s="10">
        <f t="shared" si="25"/>
        <v>900000</v>
      </c>
      <c r="BA58" s="144"/>
      <c r="BB58" s="152"/>
      <c r="BC58" s="144"/>
      <c r="BD58" s="152"/>
      <c r="BE58" s="144"/>
      <c r="BF58" s="152"/>
      <c r="BG58" s="144"/>
      <c r="BH58" s="152"/>
    </row>
    <row r="59" spans="1:60" ht="48">
      <c r="A59" s="3">
        <v>2026</v>
      </c>
      <c r="B59" s="3">
        <v>8324</v>
      </c>
      <c r="C59" s="3">
        <v>2</v>
      </c>
      <c r="D59" s="3">
        <v>5</v>
      </c>
      <c r="E59" s="3">
        <v>16</v>
      </c>
      <c r="F59" s="3">
        <v>2000</v>
      </c>
      <c r="G59" s="3">
        <v>2100</v>
      </c>
      <c r="H59" s="3"/>
      <c r="I59" s="78" t="s">
        <v>19</v>
      </c>
      <c r="J59" s="11" t="s">
        <v>47</v>
      </c>
      <c r="K59" s="12">
        <v>0</v>
      </c>
      <c r="L59" s="12">
        <v>0</v>
      </c>
      <c r="M59" s="12">
        <v>0</v>
      </c>
      <c r="N59" s="12">
        <v>280000</v>
      </c>
      <c r="O59" s="12">
        <v>0</v>
      </c>
      <c r="P59" s="12">
        <v>280000</v>
      </c>
      <c r="Q59" s="12">
        <v>280000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f t="shared" si="19"/>
        <v>0</v>
      </c>
      <c r="AU59" s="12">
        <f t="shared" si="20"/>
        <v>0</v>
      </c>
      <c r="AV59" s="12">
        <f t="shared" si="21"/>
        <v>0</v>
      </c>
      <c r="AW59" s="12">
        <f t="shared" si="22"/>
        <v>280000</v>
      </c>
      <c r="AX59" s="12">
        <f t="shared" si="23"/>
        <v>0</v>
      </c>
      <c r="AY59" s="12">
        <f t="shared" si="24"/>
        <v>280000</v>
      </c>
      <c r="AZ59" s="12">
        <f t="shared" si="25"/>
        <v>280000</v>
      </c>
      <c r="BA59" s="146"/>
      <c r="BB59" s="147"/>
      <c r="BC59" s="146"/>
      <c r="BD59" s="147"/>
      <c r="BE59" s="146"/>
      <c r="BF59" s="147"/>
      <c r="BG59" s="146"/>
      <c r="BH59" s="147"/>
    </row>
    <row r="60" spans="1:60" ht="27.75">
      <c r="A60" s="4">
        <v>2026</v>
      </c>
      <c r="B60" s="4">
        <v>8324</v>
      </c>
      <c r="C60" s="4">
        <v>2</v>
      </c>
      <c r="D60" s="4">
        <v>5</v>
      </c>
      <c r="E60" s="4">
        <v>16</v>
      </c>
      <c r="F60" s="4">
        <v>2000</v>
      </c>
      <c r="G60" s="4">
        <v>2100</v>
      </c>
      <c r="H60" s="4">
        <v>211</v>
      </c>
      <c r="I60" s="96" t="s">
        <v>19</v>
      </c>
      <c r="J60" s="13" t="s">
        <v>48</v>
      </c>
      <c r="K60" s="14">
        <v>0</v>
      </c>
      <c r="L60" s="14">
        <v>0</v>
      </c>
      <c r="M60" s="14">
        <v>0</v>
      </c>
      <c r="N60" s="14">
        <v>100000</v>
      </c>
      <c r="O60" s="14">
        <v>0</v>
      </c>
      <c r="P60" s="14">
        <v>100000</v>
      </c>
      <c r="Q60" s="14">
        <v>100000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f t="shared" si="19"/>
        <v>0</v>
      </c>
      <c r="AU60" s="14">
        <f t="shared" si="20"/>
        <v>0</v>
      </c>
      <c r="AV60" s="14">
        <f t="shared" si="21"/>
        <v>0</v>
      </c>
      <c r="AW60" s="14">
        <f t="shared" si="22"/>
        <v>100000</v>
      </c>
      <c r="AX60" s="14">
        <f t="shared" si="23"/>
        <v>0</v>
      </c>
      <c r="AY60" s="14">
        <f t="shared" si="24"/>
        <v>100000</v>
      </c>
      <c r="AZ60" s="14">
        <f t="shared" si="25"/>
        <v>100000</v>
      </c>
      <c r="BA60" s="4"/>
      <c r="BB60" s="153"/>
      <c r="BC60" s="4"/>
      <c r="BD60" s="153"/>
      <c r="BE60" s="4"/>
      <c r="BF60" s="153"/>
      <c r="BG60" s="4"/>
      <c r="BH60" s="153"/>
    </row>
    <row r="61" spans="1:60" ht="27.75">
      <c r="A61" s="5">
        <v>2026</v>
      </c>
      <c r="B61" s="5">
        <v>8324</v>
      </c>
      <c r="C61" s="5">
        <v>2</v>
      </c>
      <c r="D61" s="5">
        <v>5</v>
      </c>
      <c r="E61" s="5">
        <v>16</v>
      </c>
      <c r="F61" s="5">
        <v>2000</v>
      </c>
      <c r="G61" s="5">
        <v>2100</v>
      </c>
      <c r="H61" s="5">
        <v>211</v>
      </c>
      <c r="I61" s="88">
        <v>1</v>
      </c>
      <c r="J61" s="15" t="s">
        <v>49</v>
      </c>
      <c r="K61" s="16">
        <v>0</v>
      </c>
      <c r="L61" s="16">
        <v>0</v>
      </c>
      <c r="M61" s="17">
        <v>0</v>
      </c>
      <c r="N61" s="16">
        <v>100000</v>
      </c>
      <c r="O61" s="16">
        <v>0</v>
      </c>
      <c r="P61" s="17">
        <v>100000</v>
      </c>
      <c r="Q61" s="17">
        <v>100000</v>
      </c>
      <c r="R61" s="16">
        <v>0</v>
      </c>
      <c r="S61" s="16">
        <v>0</v>
      </c>
      <c r="T61" s="17">
        <v>0</v>
      </c>
      <c r="U61" s="16">
        <v>0</v>
      </c>
      <c r="V61" s="16">
        <v>0</v>
      </c>
      <c r="W61" s="17">
        <v>0</v>
      </c>
      <c r="X61" s="17">
        <v>0</v>
      </c>
      <c r="Y61" s="16">
        <v>0</v>
      </c>
      <c r="Z61" s="16">
        <v>0</v>
      </c>
      <c r="AA61" s="17">
        <v>0</v>
      </c>
      <c r="AB61" s="16">
        <v>0</v>
      </c>
      <c r="AC61" s="16">
        <v>0</v>
      </c>
      <c r="AD61" s="17">
        <v>0</v>
      </c>
      <c r="AE61" s="17">
        <v>0</v>
      </c>
      <c r="AF61" s="16">
        <v>0</v>
      </c>
      <c r="AG61" s="16">
        <v>0</v>
      </c>
      <c r="AH61" s="17">
        <v>0</v>
      </c>
      <c r="AI61" s="16">
        <v>0</v>
      </c>
      <c r="AJ61" s="16">
        <v>0</v>
      </c>
      <c r="AK61" s="17">
        <v>0</v>
      </c>
      <c r="AL61" s="17">
        <v>0</v>
      </c>
      <c r="AM61" s="16">
        <v>0</v>
      </c>
      <c r="AN61" s="16">
        <v>0</v>
      </c>
      <c r="AO61" s="17">
        <v>0</v>
      </c>
      <c r="AP61" s="16">
        <v>0</v>
      </c>
      <c r="AQ61" s="16">
        <v>0</v>
      </c>
      <c r="AR61" s="17">
        <v>0</v>
      </c>
      <c r="AS61" s="17">
        <v>0</v>
      </c>
      <c r="AT61" s="114">
        <f t="shared" si="19"/>
        <v>0</v>
      </c>
      <c r="AU61" s="114">
        <f t="shared" si="20"/>
        <v>0</v>
      </c>
      <c r="AV61" s="114">
        <f t="shared" si="21"/>
        <v>0</v>
      </c>
      <c r="AW61" s="114">
        <f t="shared" si="22"/>
        <v>100000</v>
      </c>
      <c r="AX61" s="114">
        <f t="shared" si="23"/>
        <v>0</v>
      </c>
      <c r="AY61" s="114">
        <f t="shared" si="24"/>
        <v>100000</v>
      </c>
      <c r="AZ61" s="114">
        <f t="shared" si="25"/>
        <v>100000</v>
      </c>
      <c r="BA61" s="150">
        <v>100</v>
      </c>
      <c r="BB61" s="151"/>
      <c r="BC61" s="150"/>
      <c r="BD61" s="151"/>
      <c r="BE61" s="150"/>
      <c r="BF61" s="151"/>
      <c r="BG61" s="137">
        <f>+BA61-BC61-BE61</f>
        <v>100</v>
      </c>
      <c r="BH61" s="151"/>
    </row>
    <row r="62" spans="1:60" ht="48">
      <c r="A62" s="4">
        <v>2026</v>
      </c>
      <c r="B62" s="4">
        <v>8324</v>
      </c>
      <c r="C62" s="4">
        <v>2</v>
      </c>
      <c r="D62" s="4">
        <v>5</v>
      </c>
      <c r="E62" s="4">
        <v>16</v>
      </c>
      <c r="F62" s="4">
        <v>2000</v>
      </c>
      <c r="G62" s="4">
        <v>2100</v>
      </c>
      <c r="H62" s="4">
        <v>214</v>
      </c>
      <c r="I62" s="96" t="s">
        <v>19</v>
      </c>
      <c r="J62" s="13" t="s">
        <v>50</v>
      </c>
      <c r="K62" s="14">
        <v>0</v>
      </c>
      <c r="L62" s="14">
        <v>0</v>
      </c>
      <c r="M62" s="14">
        <v>0</v>
      </c>
      <c r="N62" s="14">
        <v>120000</v>
      </c>
      <c r="O62" s="14">
        <v>0</v>
      </c>
      <c r="P62" s="14">
        <v>120000</v>
      </c>
      <c r="Q62" s="14">
        <v>120000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f t="shared" si="19"/>
        <v>0</v>
      </c>
      <c r="AU62" s="14">
        <f t="shared" si="20"/>
        <v>0</v>
      </c>
      <c r="AV62" s="14">
        <f t="shared" si="21"/>
        <v>0</v>
      </c>
      <c r="AW62" s="14">
        <f t="shared" si="22"/>
        <v>120000</v>
      </c>
      <c r="AX62" s="14">
        <f t="shared" si="23"/>
        <v>0</v>
      </c>
      <c r="AY62" s="14">
        <f t="shared" si="24"/>
        <v>120000</v>
      </c>
      <c r="AZ62" s="14">
        <f t="shared" si="25"/>
        <v>120000</v>
      </c>
      <c r="BA62" s="4"/>
      <c r="BB62" s="153"/>
      <c r="BC62" s="4"/>
      <c r="BD62" s="153"/>
      <c r="BE62" s="4"/>
      <c r="BF62" s="153"/>
      <c r="BG62" s="4"/>
      <c r="BH62" s="153"/>
    </row>
    <row r="63" spans="1:60" ht="27.75">
      <c r="A63" s="5">
        <v>2026</v>
      </c>
      <c r="B63" s="5">
        <v>8324</v>
      </c>
      <c r="C63" s="5">
        <v>2</v>
      </c>
      <c r="D63" s="5">
        <v>5</v>
      </c>
      <c r="E63" s="5">
        <v>16</v>
      </c>
      <c r="F63" s="5">
        <v>2000</v>
      </c>
      <c r="G63" s="5">
        <v>2100</v>
      </c>
      <c r="H63" s="5">
        <v>214</v>
      </c>
      <c r="I63" s="88">
        <v>1</v>
      </c>
      <c r="J63" s="15" t="s">
        <v>51</v>
      </c>
      <c r="K63" s="16">
        <v>0</v>
      </c>
      <c r="L63" s="16">
        <v>0</v>
      </c>
      <c r="M63" s="17">
        <v>0</v>
      </c>
      <c r="N63" s="16">
        <v>120000</v>
      </c>
      <c r="O63" s="16">
        <v>0</v>
      </c>
      <c r="P63" s="17">
        <v>120000</v>
      </c>
      <c r="Q63" s="17">
        <v>120000</v>
      </c>
      <c r="R63" s="16">
        <v>0</v>
      </c>
      <c r="S63" s="16">
        <v>0</v>
      </c>
      <c r="T63" s="17">
        <v>0</v>
      </c>
      <c r="U63" s="16">
        <v>0</v>
      </c>
      <c r="V63" s="16">
        <v>0</v>
      </c>
      <c r="W63" s="17">
        <v>0</v>
      </c>
      <c r="X63" s="17">
        <v>0</v>
      </c>
      <c r="Y63" s="16">
        <v>0</v>
      </c>
      <c r="Z63" s="16">
        <v>0</v>
      </c>
      <c r="AA63" s="17">
        <v>0</v>
      </c>
      <c r="AB63" s="16">
        <v>0</v>
      </c>
      <c r="AC63" s="16">
        <v>0</v>
      </c>
      <c r="AD63" s="17">
        <v>0</v>
      </c>
      <c r="AE63" s="17">
        <v>0</v>
      </c>
      <c r="AF63" s="16">
        <v>0</v>
      </c>
      <c r="AG63" s="16">
        <v>0</v>
      </c>
      <c r="AH63" s="17">
        <v>0</v>
      </c>
      <c r="AI63" s="16">
        <v>0</v>
      </c>
      <c r="AJ63" s="16">
        <v>0</v>
      </c>
      <c r="AK63" s="17">
        <v>0</v>
      </c>
      <c r="AL63" s="17">
        <v>0</v>
      </c>
      <c r="AM63" s="16">
        <v>0</v>
      </c>
      <c r="AN63" s="16">
        <v>0</v>
      </c>
      <c r="AO63" s="17">
        <v>0</v>
      </c>
      <c r="AP63" s="16">
        <v>0</v>
      </c>
      <c r="AQ63" s="16">
        <v>0</v>
      </c>
      <c r="AR63" s="17">
        <v>0</v>
      </c>
      <c r="AS63" s="17">
        <v>0</v>
      </c>
      <c r="AT63" s="114">
        <f t="shared" si="19"/>
        <v>0</v>
      </c>
      <c r="AU63" s="114">
        <f t="shared" si="20"/>
        <v>0</v>
      </c>
      <c r="AV63" s="114">
        <f t="shared" si="21"/>
        <v>0</v>
      </c>
      <c r="AW63" s="114">
        <f t="shared" si="22"/>
        <v>120000</v>
      </c>
      <c r="AX63" s="114">
        <f t="shared" si="23"/>
        <v>0</v>
      </c>
      <c r="AY63" s="114">
        <f t="shared" si="24"/>
        <v>120000</v>
      </c>
      <c r="AZ63" s="114">
        <f t="shared" si="25"/>
        <v>120000</v>
      </c>
      <c r="BA63" s="150">
        <v>1</v>
      </c>
      <c r="BB63" s="151"/>
      <c r="BC63" s="150"/>
      <c r="BD63" s="151"/>
      <c r="BE63" s="150"/>
      <c r="BF63" s="151"/>
      <c r="BG63" s="137">
        <f>+BA63-BC63-BE63</f>
        <v>1</v>
      </c>
      <c r="BH63" s="151"/>
    </row>
    <row r="64" spans="1:60" ht="27.75">
      <c r="A64" s="4">
        <v>2026</v>
      </c>
      <c r="B64" s="4">
        <v>8324</v>
      </c>
      <c r="C64" s="4">
        <v>2</v>
      </c>
      <c r="D64" s="4">
        <v>5</v>
      </c>
      <c r="E64" s="4">
        <v>16</v>
      </c>
      <c r="F64" s="4">
        <v>2000</v>
      </c>
      <c r="G64" s="4">
        <v>2100</v>
      </c>
      <c r="H64" s="4">
        <v>216</v>
      </c>
      <c r="I64" s="96" t="s">
        <v>19</v>
      </c>
      <c r="J64" s="13" t="s">
        <v>52</v>
      </c>
      <c r="K64" s="14">
        <v>0</v>
      </c>
      <c r="L64" s="14">
        <v>0</v>
      </c>
      <c r="M64" s="14">
        <v>0</v>
      </c>
      <c r="N64" s="14">
        <v>60000</v>
      </c>
      <c r="O64" s="14">
        <v>0</v>
      </c>
      <c r="P64" s="14">
        <v>60000</v>
      </c>
      <c r="Q64" s="14">
        <v>60000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f t="shared" si="19"/>
        <v>0</v>
      </c>
      <c r="AU64" s="14">
        <f t="shared" si="20"/>
        <v>0</v>
      </c>
      <c r="AV64" s="14">
        <f t="shared" si="21"/>
        <v>0</v>
      </c>
      <c r="AW64" s="14">
        <f t="shared" si="22"/>
        <v>60000</v>
      </c>
      <c r="AX64" s="14">
        <f t="shared" si="23"/>
        <v>0</v>
      </c>
      <c r="AY64" s="14">
        <f t="shared" si="24"/>
        <v>60000</v>
      </c>
      <c r="AZ64" s="14">
        <f t="shared" si="25"/>
        <v>60000</v>
      </c>
      <c r="BA64" s="4"/>
      <c r="BB64" s="153"/>
      <c r="BC64" s="4"/>
      <c r="BD64" s="153"/>
      <c r="BE64" s="4"/>
      <c r="BF64" s="153"/>
      <c r="BG64" s="4"/>
      <c r="BH64" s="153"/>
    </row>
    <row r="65" spans="1:60" ht="27.75">
      <c r="A65" s="5">
        <v>2026</v>
      </c>
      <c r="B65" s="5">
        <v>8324</v>
      </c>
      <c r="C65" s="5">
        <v>2</v>
      </c>
      <c r="D65" s="5">
        <v>5</v>
      </c>
      <c r="E65" s="5">
        <v>16</v>
      </c>
      <c r="F65" s="5">
        <v>2000</v>
      </c>
      <c r="G65" s="5">
        <v>2100</v>
      </c>
      <c r="H65" s="5">
        <v>216</v>
      </c>
      <c r="I65" s="88">
        <v>1</v>
      </c>
      <c r="J65" s="15" t="s">
        <v>52</v>
      </c>
      <c r="K65" s="16">
        <v>0</v>
      </c>
      <c r="L65" s="16">
        <v>0</v>
      </c>
      <c r="M65" s="17">
        <v>0</v>
      </c>
      <c r="N65" s="16">
        <v>60000</v>
      </c>
      <c r="O65" s="16">
        <v>0</v>
      </c>
      <c r="P65" s="17">
        <v>60000</v>
      </c>
      <c r="Q65" s="17">
        <v>60000</v>
      </c>
      <c r="R65" s="16">
        <v>0</v>
      </c>
      <c r="S65" s="16">
        <v>0</v>
      </c>
      <c r="T65" s="17">
        <v>0</v>
      </c>
      <c r="U65" s="16">
        <v>0</v>
      </c>
      <c r="V65" s="16">
        <v>0</v>
      </c>
      <c r="W65" s="17">
        <v>0</v>
      </c>
      <c r="X65" s="17">
        <v>0</v>
      </c>
      <c r="Y65" s="16">
        <v>0</v>
      </c>
      <c r="Z65" s="16">
        <v>0</v>
      </c>
      <c r="AA65" s="17">
        <v>0</v>
      </c>
      <c r="AB65" s="16">
        <v>0</v>
      </c>
      <c r="AC65" s="16">
        <v>0</v>
      </c>
      <c r="AD65" s="17">
        <v>0</v>
      </c>
      <c r="AE65" s="17">
        <v>0</v>
      </c>
      <c r="AF65" s="16">
        <v>0</v>
      </c>
      <c r="AG65" s="16">
        <v>0</v>
      </c>
      <c r="AH65" s="17">
        <v>0</v>
      </c>
      <c r="AI65" s="16">
        <v>0</v>
      </c>
      <c r="AJ65" s="16">
        <v>0</v>
      </c>
      <c r="AK65" s="17">
        <v>0</v>
      </c>
      <c r="AL65" s="17">
        <v>0</v>
      </c>
      <c r="AM65" s="16">
        <v>0</v>
      </c>
      <c r="AN65" s="16">
        <v>0</v>
      </c>
      <c r="AO65" s="17">
        <v>0</v>
      </c>
      <c r="AP65" s="16">
        <v>0</v>
      </c>
      <c r="AQ65" s="16">
        <v>0</v>
      </c>
      <c r="AR65" s="17">
        <v>0</v>
      </c>
      <c r="AS65" s="17">
        <v>0</v>
      </c>
      <c r="AT65" s="114">
        <f t="shared" si="19"/>
        <v>0</v>
      </c>
      <c r="AU65" s="114">
        <f t="shared" si="20"/>
        <v>0</v>
      </c>
      <c r="AV65" s="114">
        <f t="shared" si="21"/>
        <v>0</v>
      </c>
      <c r="AW65" s="114">
        <f t="shared" si="22"/>
        <v>60000</v>
      </c>
      <c r="AX65" s="114">
        <f t="shared" si="23"/>
        <v>0</v>
      </c>
      <c r="AY65" s="114">
        <f t="shared" si="24"/>
        <v>60000</v>
      </c>
      <c r="AZ65" s="114">
        <f t="shared" si="25"/>
        <v>60000</v>
      </c>
      <c r="BA65" s="150">
        <v>1</v>
      </c>
      <c r="BB65" s="151"/>
      <c r="BC65" s="150"/>
      <c r="BD65" s="151"/>
      <c r="BE65" s="150"/>
      <c r="BF65" s="151"/>
      <c r="BG65" s="137">
        <f>+BA65-BC65-BE65</f>
        <v>1</v>
      </c>
      <c r="BH65" s="151"/>
    </row>
    <row r="66" spans="1:60" ht="27.75">
      <c r="A66" s="3">
        <v>2026</v>
      </c>
      <c r="B66" s="3">
        <v>8324</v>
      </c>
      <c r="C66" s="3">
        <v>2</v>
      </c>
      <c r="D66" s="3">
        <v>5</v>
      </c>
      <c r="E66" s="3">
        <v>16</v>
      </c>
      <c r="F66" s="3">
        <v>2000</v>
      </c>
      <c r="G66" s="3">
        <v>2600</v>
      </c>
      <c r="H66" s="3"/>
      <c r="I66" s="78" t="s">
        <v>19</v>
      </c>
      <c r="J66" s="11" t="s">
        <v>53</v>
      </c>
      <c r="K66" s="12">
        <v>0</v>
      </c>
      <c r="L66" s="12">
        <v>0</v>
      </c>
      <c r="M66" s="12">
        <v>0</v>
      </c>
      <c r="N66" s="12">
        <v>280000</v>
      </c>
      <c r="O66" s="12">
        <v>0</v>
      </c>
      <c r="P66" s="12">
        <v>280000</v>
      </c>
      <c r="Q66" s="12">
        <v>280000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f t="shared" si="19"/>
        <v>0</v>
      </c>
      <c r="AU66" s="12">
        <f t="shared" si="20"/>
        <v>0</v>
      </c>
      <c r="AV66" s="12">
        <f t="shared" si="21"/>
        <v>0</v>
      </c>
      <c r="AW66" s="12">
        <f t="shared" si="22"/>
        <v>280000</v>
      </c>
      <c r="AX66" s="12">
        <f t="shared" si="23"/>
        <v>0</v>
      </c>
      <c r="AY66" s="12">
        <f t="shared" si="24"/>
        <v>280000</v>
      </c>
      <c r="AZ66" s="12">
        <f t="shared" si="25"/>
        <v>280000</v>
      </c>
      <c r="BA66" s="146"/>
      <c r="BB66" s="147"/>
      <c r="BC66" s="146"/>
      <c r="BD66" s="147"/>
      <c r="BE66" s="146"/>
      <c r="BF66" s="147"/>
      <c r="BG66" s="146"/>
      <c r="BH66" s="147"/>
    </row>
    <row r="67" spans="1:60" ht="27.75">
      <c r="A67" s="4">
        <v>2026</v>
      </c>
      <c r="B67" s="4">
        <v>8324</v>
      </c>
      <c r="C67" s="4">
        <v>2</v>
      </c>
      <c r="D67" s="4">
        <v>5</v>
      </c>
      <c r="E67" s="4">
        <v>16</v>
      </c>
      <c r="F67" s="4">
        <v>2000</v>
      </c>
      <c r="G67" s="4">
        <v>2600</v>
      </c>
      <c r="H67" s="4">
        <v>261</v>
      </c>
      <c r="I67" s="96" t="s">
        <v>19</v>
      </c>
      <c r="J67" s="13" t="s">
        <v>54</v>
      </c>
      <c r="K67" s="14">
        <v>0</v>
      </c>
      <c r="L67" s="14">
        <v>0</v>
      </c>
      <c r="M67" s="14">
        <v>0</v>
      </c>
      <c r="N67" s="14">
        <v>280000</v>
      </c>
      <c r="O67" s="14">
        <v>0</v>
      </c>
      <c r="P67" s="14">
        <v>280000</v>
      </c>
      <c r="Q67" s="14">
        <v>280000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f t="shared" si="19"/>
        <v>0</v>
      </c>
      <c r="AU67" s="14">
        <f t="shared" si="20"/>
        <v>0</v>
      </c>
      <c r="AV67" s="14">
        <f t="shared" si="21"/>
        <v>0</v>
      </c>
      <c r="AW67" s="14">
        <f t="shared" si="22"/>
        <v>280000</v>
      </c>
      <c r="AX67" s="14">
        <f t="shared" si="23"/>
        <v>0</v>
      </c>
      <c r="AY67" s="14">
        <f t="shared" si="24"/>
        <v>280000</v>
      </c>
      <c r="AZ67" s="14">
        <f t="shared" si="25"/>
        <v>280000</v>
      </c>
      <c r="BA67" s="4"/>
      <c r="BB67" s="153"/>
      <c r="BC67" s="4"/>
      <c r="BD67" s="153"/>
      <c r="BE67" s="4"/>
      <c r="BF67" s="153"/>
      <c r="BG67" s="4"/>
      <c r="BH67" s="153"/>
    </row>
    <row r="68" spans="1:60" ht="27.75">
      <c r="A68" s="5">
        <v>2026</v>
      </c>
      <c r="B68" s="5">
        <v>8324</v>
      </c>
      <c r="C68" s="5">
        <v>2</v>
      </c>
      <c r="D68" s="5">
        <v>5</v>
      </c>
      <c r="E68" s="5">
        <v>16</v>
      </c>
      <c r="F68" s="5">
        <v>2000</v>
      </c>
      <c r="G68" s="5">
        <v>2600</v>
      </c>
      <c r="H68" s="5">
        <v>261</v>
      </c>
      <c r="I68" s="88">
        <v>1</v>
      </c>
      <c r="J68" s="15" t="s">
        <v>116</v>
      </c>
      <c r="K68" s="16">
        <v>0</v>
      </c>
      <c r="L68" s="16">
        <v>0</v>
      </c>
      <c r="M68" s="17">
        <v>0</v>
      </c>
      <c r="N68" s="16">
        <v>280000</v>
      </c>
      <c r="O68" s="16">
        <v>0</v>
      </c>
      <c r="P68" s="17">
        <v>280000</v>
      </c>
      <c r="Q68" s="17">
        <v>280000</v>
      </c>
      <c r="R68" s="16">
        <v>0</v>
      </c>
      <c r="S68" s="16">
        <v>0</v>
      </c>
      <c r="T68" s="17">
        <v>0</v>
      </c>
      <c r="U68" s="16">
        <v>0</v>
      </c>
      <c r="V68" s="16">
        <v>0</v>
      </c>
      <c r="W68" s="17">
        <v>0</v>
      </c>
      <c r="X68" s="17">
        <v>0</v>
      </c>
      <c r="Y68" s="16">
        <v>0</v>
      </c>
      <c r="Z68" s="16">
        <v>0</v>
      </c>
      <c r="AA68" s="17">
        <v>0</v>
      </c>
      <c r="AB68" s="16">
        <v>0</v>
      </c>
      <c r="AC68" s="16">
        <v>0</v>
      </c>
      <c r="AD68" s="17">
        <v>0</v>
      </c>
      <c r="AE68" s="17">
        <v>0</v>
      </c>
      <c r="AF68" s="16">
        <v>0</v>
      </c>
      <c r="AG68" s="16">
        <v>0</v>
      </c>
      <c r="AH68" s="17">
        <v>0</v>
      </c>
      <c r="AI68" s="16">
        <v>0</v>
      </c>
      <c r="AJ68" s="16">
        <v>0</v>
      </c>
      <c r="AK68" s="17">
        <v>0</v>
      </c>
      <c r="AL68" s="17">
        <v>0</v>
      </c>
      <c r="AM68" s="16">
        <v>0</v>
      </c>
      <c r="AN68" s="16">
        <v>0</v>
      </c>
      <c r="AO68" s="17">
        <v>0</v>
      </c>
      <c r="AP68" s="16">
        <v>0</v>
      </c>
      <c r="AQ68" s="16">
        <v>0</v>
      </c>
      <c r="AR68" s="17">
        <v>0</v>
      </c>
      <c r="AS68" s="17">
        <v>0</v>
      </c>
      <c r="AT68" s="114">
        <f t="shared" si="19"/>
        <v>0</v>
      </c>
      <c r="AU68" s="114">
        <f t="shared" si="20"/>
        <v>0</v>
      </c>
      <c r="AV68" s="114">
        <f t="shared" si="21"/>
        <v>0</v>
      </c>
      <c r="AW68" s="114">
        <f t="shared" si="22"/>
        <v>280000</v>
      </c>
      <c r="AX68" s="114">
        <f t="shared" si="23"/>
        <v>0</v>
      </c>
      <c r="AY68" s="114">
        <f t="shared" si="24"/>
        <v>280000</v>
      </c>
      <c r="AZ68" s="114">
        <f t="shared" si="25"/>
        <v>280000</v>
      </c>
      <c r="BA68" s="150">
        <v>10769</v>
      </c>
      <c r="BB68" s="151"/>
      <c r="BC68" s="150"/>
      <c r="BD68" s="151"/>
      <c r="BE68" s="150"/>
      <c r="BF68" s="151"/>
      <c r="BG68" s="137">
        <f>+BA68-BC68-BE68</f>
        <v>10769</v>
      </c>
      <c r="BH68" s="151"/>
    </row>
    <row r="69" spans="1:60" ht="27.75">
      <c r="A69" s="3">
        <v>2026</v>
      </c>
      <c r="B69" s="3">
        <v>8324</v>
      </c>
      <c r="C69" s="3">
        <v>2</v>
      </c>
      <c r="D69" s="3">
        <v>5</v>
      </c>
      <c r="E69" s="3">
        <v>16</v>
      </c>
      <c r="F69" s="3">
        <v>2000</v>
      </c>
      <c r="G69" s="3">
        <v>2700</v>
      </c>
      <c r="H69" s="3"/>
      <c r="I69" s="78" t="s">
        <v>19</v>
      </c>
      <c r="J69" s="11" t="s">
        <v>86</v>
      </c>
      <c r="K69" s="12">
        <v>0</v>
      </c>
      <c r="L69" s="12">
        <v>0</v>
      </c>
      <c r="M69" s="12">
        <v>0</v>
      </c>
      <c r="N69" s="12">
        <v>300000</v>
      </c>
      <c r="O69" s="12">
        <v>0</v>
      </c>
      <c r="P69" s="12">
        <v>300000</v>
      </c>
      <c r="Q69" s="12">
        <v>300000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f t="shared" si="19"/>
        <v>0</v>
      </c>
      <c r="AU69" s="12">
        <f t="shared" si="20"/>
        <v>0</v>
      </c>
      <c r="AV69" s="12">
        <f t="shared" si="21"/>
        <v>0</v>
      </c>
      <c r="AW69" s="12">
        <f t="shared" si="22"/>
        <v>300000</v>
      </c>
      <c r="AX69" s="12">
        <f t="shared" si="23"/>
        <v>0</v>
      </c>
      <c r="AY69" s="12">
        <f t="shared" si="24"/>
        <v>300000</v>
      </c>
      <c r="AZ69" s="12">
        <f t="shared" si="25"/>
        <v>300000</v>
      </c>
      <c r="BA69" s="146"/>
      <c r="BB69" s="147"/>
      <c r="BC69" s="146"/>
      <c r="BD69" s="147"/>
      <c r="BE69" s="146"/>
      <c r="BF69" s="147"/>
      <c r="BG69" s="146"/>
      <c r="BH69" s="147"/>
    </row>
    <row r="70" spans="1:60" ht="27.75">
      <c r="A70" s="4">
        <v>2026</v>
      </c>
      <c r="B70" s="4">
        <v>8324</v>
      </c>
      <c r="C70" s="4">
        <v>2</v>
      </c>
      <c r="D70" s="4">
        <v>5</v>
      </c>
      <c r="E70" s="4">
        <v>16</v>
      </c>
      <c r="F70" s="4">
        <v>2000</v>
      </c>
      <c r="G70" s="4">
        <v>2700</v>
      </c>
      <c r="H70" s="4">
        <v>271</v>
      </c>
      <c r="I70" s="84" t="s">
        <v>19</v>
      </c>
      <c r="J70" s="13" t="s">
        <v>87</v>
      </c>
      <c r="K70" s="14">
        <v>0</v>
      </c>
      <c r="L70" s="14">
        <v>0</v>
      </c>
      <c r="M70" s="14">
        <v>0</v>
      </c>
      <c r="N70" s="14">
        <v>300000</v>
      </c>
      <c r="O70" s="14">
        <v>0</v>
      </c>
      <c r="P70" s="14">
        <v>300000</v>
      </c>
      <c r="Q70" s="14">
        <v>300000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f t="shared" si="19"/>
        <v>0</v>
      </c>
      <c r="AU70" s="14">
        <f t="shared" si="20"/>
        <v>0</v>
      </c>
      <c r="AV70" s="14">
        <f t="shared" si="21"/>
        <v>0</v>
      </c>
      <c r="AW70" s="14">
        <f t="shared" si="22"/>
        <v>300000</v>
      </c>
      <c r="AX70" s="14">
        <f t="shared" si="23"/>
        <v>0</v>
      </c>
      <c r="AY70" s="14">
        <f t="shared" si="24"/>
        <v>300000</v>
      </c>
      <c r="AZ70" s="14">
        <f t="shared" si="25"/>
        <v>300000</v>
      </c>
      <c r="BA70" s="154"/>
      <c r="BB70" s="155"/>
      <c r="BC70" s="154"/>
      <c r="BD70" s="155"/>
      <c r="BE70" s="154"/>
      <c r="BF70" s="155"/>
      <c r="BG70" s="154"/>
      <c r="BH70" s="155"/>
    </row>
    <row r="71" spans="1:60" ht="27.75">
      <c r="A71" s="5">
        <v>2026</v>
      </c>
      <c r="B71" s="5">
        <v>8324</v>
      </c>
      <c r="C71" s="5">
        <v>2</v>
      </c>
      <c r="D71" s="5">
        <v>5</v>
      </c>
      <c r="E71" s="5">
        <v>16</v>
      </c>
      <c r="F71" s="5">
        <v>2000</v>
      </c>
      <c r="G71" s="5">
        <v>2700</v>
      </c>
      <c r="H71" s="5">
        <v>271</v>
      </c>
      <c r="I71" s="88">
        <v>1</v>
      </c>
      <c r="J71" s="15" t="s">
        <v>87</v>
      </c>
      <c r="K71" s="16">
        <v>0</v>
      </c>
      <c r="L71" s="16">
        <v>0</v>
      </c>
      <c r="M71" s="17">
        <v>0</v>
      </c>
      <c r="N71" s="16">
        <v>300000</v>
      </c>
      <c r="O71" s="16">
        <v>0</v>
      </c>
      <c r="P71" s="17">
        <v>300000</v>
      </c>
      <c r="Q71" s="17">
        <v>300000</v>
      </c>
      <c r="R71" s="16">
        <v>0</v>
      </c>
      <c r="S71" s="16">
        <v>0</v>
      </c>
      <c r="T71" s="17">
        <v>0</v>
      </c>
      <c r="U71" s="16">
        <v>0</v>
      </c>
      <c r="V71" s="16">
        <v>0</v>
      </c>
      <c r="W71" s="17">
        <v>0</v>
      </c>
      <c r="X71" s="17">
        <v>0</v>
      </c>
      <c r="Y71" s="16">
        <v>0</v>
      </c>
      <c r="Z71" s="16">
        <v>0</v>
      </c>
      <c r="AA71" s="17">
        <v>0</v>
      </c>
      <c r="AB71" s="16">
        <v>0</v>
      </c>
      <c r="AC71" s="16">
        <v>0</v>
      </c>
      <c r="AD71" s="17">
        <v>0</v>
      </c>
      <c r="AE71" s="17">
        <v>0</v>
      </c>
      <c r="AF71" s="16">
        <v>0</v>
      </c>
      <c r="AG71" s="16">
        <v>0</v>
      </c>
      <c r="AH71" s="17">
        <v>0</v>
      </c>
      <c r="AI71" s="16">
        <v>0</v>
      </c>
      <c r="AJ71" s="16">
        <v>0</v>
      </c>
      <c r="AK71" s="17">
        <v>0</v>
      </c>
      <c r="AL71" s="17">
        <v>0</v>
      </c>
      <c r="AM71" s="16">
        <v>0</v>
      </c>
      <c r="AN71" s="16">
        <v>0</v>
      </c>
      <c r="AO71" s="17">
        <v>0</v>
      </c>
      <c r="AP71" s="16">
        <v>0</v>
      </c>
      <c r="AQ71" s="16">
        <v>0</v>
      </c>
      <c r="AR71" s="17">
        <v>0</v>
      </c>
      <c r="AS71" s="17">
        <v>0</v>
      </c>
      <c r="AT71" s="114">
        <f t="shared" si="19"/>
        <v>0</v>
      </c>
      <c r="AU71" s="114">
        <f t="shared" si="20"/>
        <v>0</v>
      </c>
      <c r="AV71" s="114">
        <f t="shared" si="21"/>
        <v>0</v>
      </c>
      <c r="AW71" s="114">
        <f t="shared" si="22"/>
        <v>300000</v>
      </c>
      <c r="AX71" s="114">
        <f t="shared" si="23"/>
        <v>0</v>
      </c>
      <c r="AY71" s="114">
        <f t="shared" si="24"/>
        <v>300000</v>
      </c>
      <c r="AZ71" s="114">
        <f t="shared" si="25"/>
        <v>300000</v>
      </c>
      <c r="BA71" s="150">
        <v>450</v>
      </c>
      <c r="BB71" s="151"/>
      <c r="BC71" s="150"/>
      <c r="BD71" s="151"/>
      <c r="BE71" s="150"/>
      <c r="BF71" s="151"/>
      <c r="BG71" s="137">
        <f>+BA71-BC71-BE71</f>
        <v>450</v>
      </c>
      <c r="BH71" s="151"/>
    </row>
    <row r="72" spans="1:60" ht="27.75">
      <c r="A72" s="3">
        <v>2026</v>
      </c>
      <c r="B72" s="3">
        <v>8324</v>
      </c>
      <c r="C72" s="3">
        <v>2</v>
      </c>
      <c r="D72" s="3">
        <v>5</v>
      </c>
      <c r="E72" s="3">
        <v>16</v>
      </c>
      <c r="F72" s="3">
        <v>2000</v>
      </c>
      <c r="G72" s="3">
        <v>2900</v>
      </c>
      <c r="H72" s="3"/>
      <c r="I72" s="78" t="s">
        <v>19</v>
      </c>
      <c r="J72" s="11" t="s">
        <v>45</v>
      </c>
      <c r="K72" s="12">
        <v>0</v>
      </c>
      <c r="L72" s="12">
        <v>0</v>
      </c>
      <c r="M72" s="12">
        <v>0</v>
      </c>
      <c r="N72" s="12">
        <v>40000</v>
      </c>
      <c r="O72" s="12">
        <v>0</v>
      </c>
      <c r="P72" s="12">
        <v>40000</v>
      </c>
      <c r="Q72" s="12">
        <v>40000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f t="shared" si="19"/>
        <v>0</v>
      </c>
      <c r="AU72" s="12">
        <f t="shared" si="20"/>
        <v>0</v>
      </c>
      <c r="AV72" s="12">
        <f t="shared" si="21"/>
        <v>0</v>
      </c>
      <c r="AW72" s="12">
        <f t="shared" si="22"/>
        <v>40000</v>
      </c>
      <c r="AX72" s="12">
        <f t="shared" si="23"/>
        <v>0</v>
      </c>
      <c r="AY72" s="12">
        <f t="shared" si="24"/>
        <v>40000</v>
      </c>
      <c r="AZ72" s="12">
        <f t="shared" si="25"/>
        <v>40000</v>
      </c>
      <c r="BA72" s="146"/>
      <c r="BB72" s="147"/>
      <c r="BC72" s="146"/>
      <c r="BD72" s="147"/>
      <c r="BE72" s="146"/>
      <c r="BF72" s="147"/>
      <c r="BG72" s="146"/>
      <c r="BH72" s="147"/>
    </row>
    <row r="73" spans="1:60" ht="48">
      <c r="A73" s="4">
        <v>2026</v>
      </c>
      <c r="B73" s="4">
        <v>8324</v>
      </c>
      <c r="C73" s="4">
        <v>2</v>
      </c>
      <c r="D73" s="4">
        <v>5</v>
      </c>
      <c r="E73" s="4">
        <v>16</v>
      </c>
      <c r="F73" s="4">
        <v>2000</v>
      </c>
      <c r="G73" s="4">
        <v>2900</v>
      </c>
      <c r="H73" s="4">
        <v>294</v>
      </c>
      <c r="I73" s="84" t="s">
        <v>19</v>
      </c>
      <c r="J73" s="13" t="s">
        <v>55</v>
      </c>
      <c r="K73" s="14">
        <v>0</v>
      </c>
      <c r="L73" s="14">
        <v>0</v>
      </c>
      <c r="M73" s="14">
        <v>0</v>
      </c>
      <c r="N73" s="14">
        <v>40000</v>
      </c>
      <c r="O73" s="14">
        <v>0</v>
      </c>
      <c r="P73" s="14">
        <v>40000</v>
      </c>
      <c r="Q73" s="14">
        <v>40000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f t="shared" si="19"/>
        <v>0</v>
      </c>
      <c r="AU73" s="14">
        <f t="shared" si="20"/>
        <v>0</v>
      </c>
      <c r="AV73" s="14">
        <f t="shared" si="21"/>
        <v>0</v>
      </c>
      <c r="AW73" s="14">
        <f t="shared" si="22"/>
        <v>40000</v>
      </c>
      <c r="AX73" s="14">
        <f t="shared" si="23"/>
        <v>0</v>
      </c>
      <c r="AY73" s="14">
        <f t="shared" si="24"/>
        <v>40000</v>
      </c>
      <c r="AZ73" s="14">
        <f t="shared" si="25"/>
        <v>40000</v>
      </c>
      <c r="BA73" s="154"/>
      <c r="BB73" s="155"/>
      <c r="BC73" s="154"/>
      <c r="BD73" s="155"/>
      <c r="BE73" s="154"/>
      <c r="BF73" s="155"/>
      <c r="BG73" s="154"/>
      <c r="BH73" s="155"/>
    </row>
    <row r="74" spans="1:60" ht="46.5">
      <c r="A74" s="5">
        <v>2026</v>
      </c>
      <c r="B74" s="5">
        <v>8324</v>
      </c>
      <c r="C74" s="5">
        <v>2</v>
      </c>
      <c r="D74" s="5">
        <v>5</v>
      </c>
      <c r="E74" s="5">
        <v>16</v>
      </c>
      <c r="F74" s="5">
        <v>2000</v>
      </c>
      <c r="G74" s="5">
        <v>2900</v>
      </c>
      <c r="H74" s="5">
        <v>294</v>
      </c>
      <c r="I74" s="88">
        <v>1</v>
      </c>
      <c r="J74" s="15" t="s">
        <v>55</v>
      </c>
      <c r="K74" s="16">
        <v>0</v>
      </c>
      <c r="L74" s="16">
        <v>0</v>
      </c>
      <c r="M74" s="17">
        <v>0</v>
      </c>
      <c r="N74" s="16">
        <v>40000</v>
      </c>
      <c r="O74" s="16">
        <v>0</v>
      </c>
      <c r="P74" s="17">
        <v>40000</v>
      </c>
      <c r="Q74" s="17">
        <v>40000</v>
      </c>
      <c r="R74" s="16">
        <v>0</v>
      </c>
      <c r="S74" s="16">
        <v>0</v>
      </c>
      <c r="T74" s="17">
        <v>0</v>
      </c>
      <c r="U74" s="16">
        <v>0</v>
      </c>
      <c r="V74" s="16">
        <v>0</v>
      </c>
      <c r="W74" s="17">
        <v>0</v>
      </c>
      <c r="X74" s="17">
        <v>0</v>
      </c>
      <c r="Y74" s="16">
        <v>0</v>
      </c>
      <c r="Z74" s="16">
        <v>0</v>
      </c>
      <c r="AA74" s="17">
        <v>0</v>
      </c>
      <c r="AB74" s="16">
        <v>0</v>
      </c>
      <c r="AC74" s="16">
        <v>0</v>
      </c>
      <c r="AD74" s="17">
        <v>0</v>
      </c>
      <c r="AE74" s="17">
        <v>0</v>
      </c>
      <c r="AF74" s="16">
        <v>0</v>
      </c>
      <c r="AG74" s="16">
        <v>0</v>
      </c>
      <c r="AH74" s="17">
        <v>0</v>
      </c>
      <c r="AI74" s="16">
        <v>0</v>
      </c>
      <c r="AJ74" s="16">
        <v>0</v>
      </c>
      <c r="AK74" s="17">
        <v>0</v>
      </c>
      <c r="AL74" s="17">
        <v>0</v>
      </c>
      <c r="AM74" s="16">
        <v>0</v>
      </c>
      <c r="AN74" s="16">
        <v>0</v>
      </c>
      <c r="AO74" s="17">
        <v>0</v>
      </c>
      <c r="AP74" s="16">
        <v>0</v>
      </c>
      <c r="AQ74" s="16">
        <v>0</v>
      </c>
      <c r="AR74" s="17">
        <v>0</v>
      </c>
      <c r="AS74" s="17">
        <v>0</v>
      </c>
      <c r="AT74" s="114">
        <f t="shared" si="19"/>
        <v>0</v>
      </c>
      <c r="AU74" s="114">
        <f t="shared" si="20"/>
        <v>0</v>
      </c>
      <c r="AV74" s="114">
        <f t="shared" si="21"/>
        <v>0</v>
      </c>
      <c r="AW74" s="114">
        <f t="shared" si="22"/>
        <v>40000</v>
      </c>
      <c r="AX74" s="114">
        <f t="shared" si="23"/>
        <v>0</v>
      </c>
      <c r="AY74" s="114">
        <f t="shared" si="24"/>
        <v>40000</v>
      </c>
      <c r="AZ74" s="114">
        <f t="shared" si="25"/>
        <v>40000</v>
      </c>
      <c r="BA74" s="150">
        <v>1</v>
      </c>
      <c r="BB74" s="151"/>
      <c r="BC74" s="150"/>
      <c r="BD74" s="151"/>
      <c r="BE74" s="150"/>
      <c r="BF74" s="151"/>
      <c r="BG74" s="137">
        <f>+BA74-BC74-BE74</f>
        <v>1</v>
      </c>
      <c r="BH74" s="151"/>
    </row>
    <row r="75" spans="1:60" ht="27.75">
      <c r="A75" s="2">
        <v>2026</v>
      </c>
      <c r="B75" s="2">
        <v>8324</v>
      </c>
      <c r="C75" s="2">
        <v>2</v>
      </c>
      <c r="D75" s="2">
        <v>5</v>
      </c>
      <c r="E75" s="2">
        <v>16</v>
      </c>
      <c r="F75" s="2">
        <v>3000</v>
      </c>
      <c r="G75" s="2"/>
      <c r="H75" s="2"/>
      <c r="I75" s="77" t="s">
        <v>19</v>
      </c>
      <c r="J75" s="9" t="s">
        <v>28</v>
      </c>
      <c r="K75" s="10">
        <v>0</v>
      </c>
      <c r="L75" s="10">
        <v>0</v>
      </c>
      <c r="M75" s="10">
        <v>0</v>
      </c>
      <c r="N75" s="10">
        <v>1535000</v>
      </c>
      <c r="O75" s="10">
        <v>0</v>
      </c>
      <c r="P75" s="10">
        <v>1535000</v>
      </c>
      <c r="Q75" s="10">
        <v>1535000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f t="shared" si="19"/>
        <v>0</v>
      </c>
      <c r="AU75" s="10">
        <f t="shared" si="20"/>
        <v>0</v>
      </c>
      <c r="AV75" s="10">
        <f t="shared" si="21"/>
        <v>0</v>
      </c>
      <c r="AW75" s="10">
        <f t="shared" si="22"/>
        <v>1535000</v>
      </c>
      <c r="AX75" s="10">
        <f t="shared" si="23"/>
        <v>0</v>
      </c>
      <c r="AY75" s="10">
        <f t="shared" si="24"/>
        <v>1535000</v>
      </c>
      <c r="AZ75" s="10">
        <f t="shared" si="25"/>
        <v>1535000</v>
      </c>
      <c r="BA75" s="144"/>
      <c r="BB75" s="145"/>
      <c r="BC75" s="144"/>
      <c r="BD75" s="145"/>
      <c r="BE75" s="144"/>
      <c r="BF75" s="145"/>
      <c r="BG75" s="144"/>
      <c r="BH75" s="145"/>
    </row>
    <row r="76" spans="1:60" ht="27.75">
      <c r="A76" s="3">
        <v>2026</v>
      </c>
      <c r="B76" s="3">
        <v>8324</v>
      </c>
      <c r="C76" s="3">
        <v>2</v>
      </c>
      <c r="D76" s="3">
        <v>5</v>
      </c>
      <c r="E76" s="3">
        <v>16</v>
      </c>
      <c r="F76" s="3">
        <v>3000</v>
      </c>
      <c r="G76" s="3">
        <v>3600</v>
      </c>
      <c r="H76" s="3"/>
      <c r="I76" s="78" t="s">
        <v>19</v>
      </c>
      <c r="J76" s="11" t="s">
        <v>56</v>
      </c>
      <c r="K76" s="12">
        <v>0</v>
      </c>
      <c r="L76" s="12">
        <v>0</v>
      </c>
      <c r="M76" s="12">
        <v>0</v>
      </c>
      <c r="N76" s="12">
        <v>550000</v>
      </c>
      <c r="O76" s="12">
        <v>0</v>
      </c>
      <c r="P76" s="12">
        <v>550000</v>
      </c>
      <c r="Q76" s="12">
        <v>550000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f t="shared" si="19"/>
        <v>0</v>
      </c>
      <c r="AU76" s="12">
        <f t="shared" si="20"/>
        <v>0</v>
      </c>
      <c r="AV76" s="12">
        <f t="shared" si="21"/>
        <v>0</v>
      </c>
      <c r="AW76" s="12">
        <f t="shared" si="22"/>
        <v>550000</v>
      </c>
      <c r="AX76" s="12">
        <f t="shared" si="23"/>
        <v>0</v>
      </c>
      <c r="AY76" s="12">
        <f t="shared" si="24"/>
        <v>550000</v>
      </c>
      <c r="AZ76" s="12">
        <f t="shared" si="25"/>
        <v>550000</v>
      </c>
      <c r="BA76" s="146"/>
      <c r="BB76" s="147"/>
      <c r="BC76" s="146"/>
      <c r="BD76" s="147"/>
      <c r="BE76" s="146"/>
      <c r="BF76" s="147"/>
      <c r="BG76" s="146"/>
      <c r="BH76" s="147"/>
    </row>
    <row r="77" spans="1:60" ht="48">
      <c r="A77" s="4">
        <v>2026</v>
      </c>
      <c r="B77" s="4">
        <v>8324</v>
      </c>
      <c r="C77" s="4">
        <v>2</v>
      </c>
      <c r="D77" s="4">
        <v>5</v>
      </c>
      <c r="E77" s="4">
        <v>16</v>
      </c>
      <c r="F77" s="4">
        <v>3000</v>
      </c>
      <c r="G77" s="4">
        <v>3600</v>
      </c>
      <c r="H77" s="4">
        <v>361</v>
      </c>
      <c r="I77" s="84" t="s">
        <v>19</v>
      </c>
      <c r="J77" s="13" t="s">
        <v>57</v>
      </c>
      <c r="K77" s="14">
        <v>0</v>
      </c>
      <c r="L77" s="14">
        <v>0</v>
      </c>
      <c r="M77" s="14">
        <v>0</v>
      </c>
      <c r="N77" s="14">
        <v>550000</v>
      </c>
      <c r="O77" s="14">
        <v>0</v>
      </c>
      <c r="P77" s="14">
        <v>550000</v>
      </c>
      <c r="Q77" s="14">
        <v>550000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f t="shared" si="19"/>
        <v>0</v>
      </c>
      <c r="AU77" s="14">
        <f t="shared" si="20"/>
        <v>0</v>
      </c>
      <c r="AV77" s="14">
        <f t="shared" si="21"/>
        <v>0</v>
      </c>
      <c r="AW77" s="14">
        <f t="shared" si="22"/>
        <v>550000</v>
      </c>
      <c r="AX77" s="14">
        <f t="shared" si="23"/>
        <v>0</v>
      </c>
      <c r="AY77" s="14">
        <f t="shared" si="24"/>
        <v>550000</v>
      </c>
      <c r="AZ77" s="14">
        <f t="shared" si="25"/>
        <v>550000</v>
      </c>
      <c r="BA77" s="154"/>
      <c r="BB77" s="155"/>
      <c r="BC77" s="154"/>
      <c r="BD77" s="155"/>
      <c r="BE77" s="154"/>
      <c r="BF77" s="155"/>
      <c r="BG77" s="154"/>
      <c r="BH77" s="155"/>
    </row>
    <row r="78" spans="1:60" ht="27.75">
      <c r="A78" s="5">
        <v>2026</v>
      </c>
      <c r="B78" s="5">
        <v>8324</v>
      </c>
      <c r="C78" s="5">
        <v>2</v>
      </c>
      <c r="D78" s="5">
        <v>5</v>
      </c>
      <c r="E78" s="5">
        <v>16</v>
      </c>
      <c r="F78" s="5">
        <v>3000</v>
      </c>
      <c r="G78" s="5">
        <v>3600</v>
      </c>
      <c r="H78" s="5">
        <v>361</v>
      </c>
      <c r="I78" s="97">
        <v>1</v>
      </c>
      <c r="J78" s="15" t="s">
        <v>58</v>
      </c>
      <c r="K78" s="16">
        <v>0</v>
      </c>
      <c r="L78" s="16">
        <v>0</v>
      </c>
      <c r="M78" s="17">
        <v>0</v>
      </c>
      <c r="N78" s="16">
        <v>550000</v>
      </c>
      <c r="O78" s="16">
        <v>0</v>
      </c>
      <c r="P78" s="17">
        <v>550000</v>
      </c>
      <c r="Q78" s="17">
        <v>550000</v>
      </c>
      <c r="R78" s="16">
        <v>0</v>
      </c>
      <c r="S78" s="16">
        <v>0</v>
      </c>
      <c r="T78" s="17">
        <v>0</v>
      </c>
      <c r="U78" s="16">
        <v>0</v>
      </c>
      <c r="V78" s="16">
        <v>0</v>
      </c>
      <c r="W78" s="17">
        <v>0</v>
      </c>
      <c r="X78" s="17">
        <v>0</v>
      </c>
      <c r="Y78" s="16">
        <v>0</v>
      </c>
      <c r="Z78" s="16">
        <v>0</v>
      </c>
      <c r="AA78" s="17">
        <v>0</v>
      </c>
      <c r="AB78" s="16">
        <v>0</v>
      </c>
      <c r="AC78" s="16">
        <v>0</v>
      </c>
      <c r="AD78" s="17">
        <v>0</v>
      </c>
      <c r="AE78" s="17">
        <v>0</v>
      </c>
      <c r="AF78" s="16">
        <v>0</v>
      </c>
      <c r="AG78" s="16">
        <v>0</v>
      </c>
      <c r="AH78" s="17">
        <v>0</v>
      </c>
      <c r="AI78" s="16">
        <v>0</v>
      </c>
      <c r="AJ78" s="16">
        <v>0</v>
      </c>
      <c r="AK78" s="17">
        <v>0</v>
      </c>
      <c r="AL78" s="17">
        <v>0</v>
      </c>
      <c r="AM78" s="16">
        <v>0</v>
      </c>
      <c r="AN78" s="16">
        <v>0</v>
      </c>
      <c r="AO78" s="17">
        <v>0</v>
      </c>
      <c r="AP78" s="16">
        <v>0</v>
      </c>
      <c r="AQ78" s="16">
        <v>0</v>
      </c>
      <c r="AR78" s="17">
        <v>0</v>
      </c>
      <c r="AS78" s="17">
        <v>0</v>
      </c>
      <c r="AT78" s="114">
        <f t="shared" si="19"/>
        <v>0</v>
      </c>
      <c r="AU78" s="114">
        <f t="shared" si="20"/>
        <v>0</v>
      </c>
      <c r="AV78" s="114">
        <f t="shared" si="21"/>
        <v>0</v>
      </c>
      <c r="AW78" s="114">
        <f t="shared" si="22"/>
        <v>550000</v>
      </c>
      <c r="AX78" s="114">
        <f t="shared" si="23"/>
        <v>0</v>
      </c>
      <c r="AY78" s="114">
        <f t="shared" si="24"/>
        <v>550000</v>
      </c>
      <c r="AZ78" s="114">
        <f t="shared" si="25"/>
        <v>550000</v>
      </c>
      <c r="BA78" s="150">
        <v>1</v>
      </c>
      <c r="BB78" s="151"/>
      <c r="BC78" s="150"/>
      <c r="BD78" s="151"/>
      <c r="BE78" s="150"/>
      <c r="BF78" s="151"/>
      <c r="BG78" s="137">
        <f>+BA78-BC78-BE78</f>
        <v>1</v>
      </c>
      <c r="BH78" s="151"/>
    </row>
    <row r="79" spans="1:60" ht="27.75">
      <c r="A79" s="3">
        <v>2026</v>
      </c>
      <c r="B79" s="3">
        <v>8324</v>
      </c>
      <c r="C79" s="3">
        <v>2</v>
      </c>
      <c r="D79" s="3">
        <v>5</v>
      </c>
      <c r="E79" s="3">
        <v>16</v>
      </c>
      <c r="F79" s="3">
        <v>3000</v>
      </c>
      <c r="G79" s="3">
        <v>3700</v>
      </c>
      <c r="H79" s="3"/>
      <c r="I79" s="78" t="s">
        <v>19</v>
      </c>
      <c r="J79" s="11" t="s">
        <v>31</v>
      </c>
      <c r="K79" s="12">
        <v>0</v>
      </c>
      <c r="L79" s="12">
        <v>0</v>
      </c>
      <c r="M79" s="12">
        <v>0</v>
      </c>
      <c r="N79" s="12">
        <v>535000</v>
      </c>
      <c r="O79" s="12">
        <v>0</v>
      </c>
      <c r="P79" s="12">
        <v>535000</v>
      </c>
      <c r="Q79" s="12">
        <v>535000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f t="shared" ref="AT79:AT142" si="26">+K79-R79-Y79-AF79-AM79</f>
        <v>0</v>
      </c>
      <c r="AU79" s="12">
        <f t="shared" ref="AU79:AU142" si="27">+L79-S79-Z79-AG79-AN79</f>
        <v>0</v>
      </c>
      <c r="AV79" s="12">
        <f t="shared" ref="AV79:AV142" si="28">+M79-T79-AA79-AH79-AO79</f>
        <v>0</v>
      </c>
      <c r="AW79" s="12">
        <f t="shared" ref="AW79:AW142" si="29">+N79-U79-AB79-AI79-AP79</f>
        <v>535000</v>
      </c>
      <c r="AX79" s="12">
        <f t="shared" ref="AX79:AX142" si="30">+O79-V79-AC79-AJ79-AQ79</f>
        <v>0</v>
      </c>
      <c r="AY79" s="12">
        <f t="shared" ref="AY79:AY142" si="31">+P79-W79-AD79-AK79-AR79</f>
        <v>535000</v>
      </c>
      <c r="AZ79" s="12">
        <f t="shared" ref="AZ79:AZ142" si="32">+Q79-X79-AE79-AL79-AS79</f>
        <v>535000</v>
      </c>
      <c r="BA79" s="146"/>
      <c r="BB79" s="147"/>
      <c r="BC79" s="146"/>
      <c r="BD79" s="147"/>
      <c r="BE79" s="146"/>
      <c r="BF79" s="147"/>
      <c r="BG79" s="146"/>
      <c r="BH79" s="147"/>
    </row>
    <row r="80" spans="1:60" ht="27.75">
      <c r="A80" s="4">
        <v>2026</v>
      </c>
      <c r="B80" s="4">
        <v>8324</v>
      </c>
      <c r="C80" s="4">
        <v>2</v>
      </c>
      <c r="D80" s="4">
        <v>5</v>
      </c>
      <c r="E80" s="4">
        <v>16</v>
      </c>
      <c r="F80" s="4">
        <v>3000</v>
      </c>
      <c r="G80" s="4">
        <v>3700</v>
      </c>
      <c r="H80" s="4">
        <v>371</v>
      </c>
      <c r="I80" s="84" t="s">
        <v>19</v>
      </c>
      <c r="J80" s="13" t="s">
        <v>59</v>
      </c>
      <c r="K80" s="14">
        <v>0</v>
      </c>
      <c r="L80" s="14">
        <v>0</v>
      </c>
      <c r="M80" s="14">
        <v>0</v>
      </c>
      <c r="N80" s="14">
        <v>60000</v>
      </c>
      <c r="O80" s="14">
        <v>0</v>
      </c>
      <c r="P80" s="14">
        <v>60000</v>
      </c>
      <c r="Q80" s="14">
        <v>60000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f t="shared" si="26"/>
        <v>0</v>
      </c>
      <c r="AU80" s="14">
        <f t="shared" si="27"/>
        <v>0</v>
      </c>
      <c r="AV80" s="14">
        <f t="shared" si="28"/>
        <v>0</v>
      </c>
      <c r="AW80" s="14">
        <f t="shared" si="29"/>
        <v>60000</v>
      </c>
      <c r="AX80" s="14">
        <f t="shared" si="30"/>
        <v>0</v>
      </c>
      <c r="AY80" s="14">
        <f t="shared" si="31"/>
        <v>60000</v>
      </c>
      <c r="AZ80" s="14">
        <f t="shared" si="32"/>
        <v>60000</v>
      </c>
      <c r="BA80" s="154"/>
      <c r="BB80" s="155"/>
      <c r="BC80" s="154"/>
      <c r="BD80" s="155"/>
      <c r="BE80" s="154"/>
      <c r="BF80" s="155"/>
      <c r="BG80" s="154"/>
      <c r="BH80" s="155"/>
    </row>
    <row r="81" spans="1:60" ht="27.75">
      <c r="A81" s="5">
        <v>2026</v>
      </c>
      <c r="B81" s="5">
        <v>8324</v>
      </c>
      <c r="C81" s="5">
        <v>2</v>
      </c>
      <c r="D81" s="5">
        <v>5</v>
      </c>
      <c r="E81" s="5">
        <v>16</v>
      </c>
      <c r="F81" s="5">
        <v>3000</v>
      </c>
      <c r="G81" s="5">
        <v>3700</v>
      </c>
      <c r="H81" s="5">
        <v>371</v>
      </c>
      <c r="I81" s="97">
        <v>1</v>
      </c>
      <c r="J81" s="15" t="s">
        <v>123</v>
      </c>
      <c r="K81" s="16">
        <v>0</v>
      </c>
      <c r="L81" s="16">
        <v>0</v>
      </c>
      <c r="M81" s="17">
        <v>0</v>
      </c>
      <c r="N81" s="16">
        <v>60000</v>
      </c>
      <c r="O81" s="16">
        <v>0</v>
      </c>
      <c r="P81" s="17">
        <v>60000</v>
      </c>
      <c r="Q81" s="17">
        <v>60000</v>
      </c>
      <c r="R81" s="16">
        <v>0</v>
      </c>
      <c r="S81" s="16">
        <v>0</v>
      </c>
      <c r="T81" s="17">
        <v>0</v>
      </c>
      <c r="U81" s="16">
        <v>0</v>
      </c>
      <c r="V81" s="16">
        <v>0</v>
      </c>
      <c r="W81" s="17">
        <v>0</v>
      </c>
      <c r="X81" s="17">
        <v>0</v>
      </c>
      <c r="Y81" s="16">
        <v>0</v>
      </c>
      <c r="Z81" s="16">
        <v>0</v>
      </c>
      <c r="AA81" s="17">
        <v>0</v>
      </c>
      <c r="AB81" s="16">
        <v>0</v>
      </c>
      <c r="AC81" s="16">
        <v>0</v>
      </c>
      <c r="AD81" s="17">
        <v>0</v>
      </c>
      <c r="AE81" s="17">
        <v>0</v>
      </c>
      <c r="AF81" s="16">
        <v>0</v>
      </c>
      <c r="AG81" s="16">
        <v>0</v>
      </c>
      <c r="AH81" s="17">
        <v>0</v>
      </c>
      <c r="AI81" s="16">
        <v>0</v>
      </c>
      <c r="AJ81" s="16">
        <v>0</v>
      </c>
      <c r="AK81" s="17">
        <v>0</v>
      </c>
      <c r="AL81" s="17">
        <v>0</v>
      </c>
      <c r="AM81" s="16">
        <v>0</v>
      </c>
      <c r="AN81" s="16">
        <v>0</v>
      </c>
      <c r="AO81" s="17">
        <v>0</v>
      </c>
      <c r="AP81" s="16">
        <v>0</v>
      </c>
      <c r="AQ81" s="16">
        <v>0</v>
      </c>
      <c r="AR81" s="17">
        <v>0</v>
      </c>
      <c r="AS81" s="17">
        <v>0</v>
      </c>
      <c r="AT81" s="114">
        <f t="shared" si="26"/>
        <v>0</v>
      </c>
      <c r="AU81" s="114">
        <f t="shared" si="27"/>
        <v>0</v>
      </c>
      <c r="AV81" s="114">
        <f t="shared" si="28"/>
        <v>0</v>
      </c>
      <c r="AW81" s="114">
        <f t="shared" si="29"/>
        <v>60000</v>
      </c>
      <c r="AX81" s="114">
        <f t="shared" si="30"/>
        <v>0</v>
      </c>
      <c r="AY81" s="114">
        <f t="shared" si="31"/>
        <v>60000</v>
      </c>
      <c r="AZ81" s="114">
        <f t="shared" si="32"/>
        <v>60000</v>
      </c>
      <c r="BA81" s="150">
        <v>7</v>
      </c>
      <c r="BB81" s="151"/>
      <c r="BC81" s="150"/>
      <c r="BD81" s="151"/>
      <c r="BE81" s="150"/>
      <c r="BF81" s="151"/>
      <c r="BG81" s="137">
        <f>+BA81-BC81-BE81</f>
        <v>7</v>
      </c>
      <c r="BH81" s="151"/>
    </row>
    <row r="82" spans="1:60" ht="27.75">
      <c r="A82" s="4">
        <v>2026</v>
      </c>
      <c r="B82" s="4">
        <v>8324</v>
      </c>
      <c r="C82" s="4">
        <v>2</v>
      </c>
      <c r="D82" s="4">
        <v>5</v>
      </c>
      <c r="E82" s="4">
        <v>16</v>
      </c>
      <c r="F82" s="4">
        <v>3000</v>
      </c>
      <c r="G82" s="4">
        <v>3700</v>
      </c>
      <c r="H82" s="4">
        <v>372</v>
      </c>
      <c r="I82" s="84" t="s">
        <v>19</v>
      </c>
      <c r="J82" s="13" t="s">
        <v>32</v>
      </c>
      <c r="K82" s="14">
        <v>0</v>
      </c>
      <c r="L82" s="14">
        <v>0</v>
      </c>
      <c r="M82" s="14">
        <v>0</v>
      </c>
      <c r="N82" s="14">
        <v>45000</v>
      </c>
      <c r="O82" s="14">
        <v>0</v>
      </c>
      <c r="P82" s="14">
        <v>45000</v>
      </c>
      <c r="Q82" s="14">
        <v>45000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f t="shared" si="26"/>
        <v>0</v>
      </c>
      <c r="AU82" s="14">
        <f t="shared" si="27"/>
        <v>0</v>
      </c>
      <c r="AV82" s="14">
        <f t="shared" si="28"/>
        <v>0</v>
      </c>
      <c r="AW82" s="14">
        <f t="shared" si="29"/>
        <v>45000</v>
      </c>
      <c r="AX82" s="14">
        <f t="shared" si="30"/>
        <v>0</v>
      </c>
      <c r="AY82" s="14">
        <f t="shared" si="31"/>
        <v>45000</v>
      </c>
      <c r="AZ82" s="14">
        <f t="shared" si="32"/>
        <v>45000</v>
      </c>
      <c r="BA82" s="154"/>
      <c r="BB82" s="155"/>
      <c r="BC82" s="154"/>
      <c r="BD82" s="155"/>
      <c r="BE82" s="154"/>
      <c r="BF82" s="155"/>
      <c r="BG82" s="154"/>
      <c r="BH82" s="155"/>
    </row>
    <row r="83" spans="1:60" ht="27.75">
      <c r="A83" s="5">
        <v>2026</v>
      </c>
      <c r="B83" s="5">
        <v>8324</v>
      </c>
      <c r="C83" s="5">
        <v>2</v>
      </c>
      <c r="D83" s="5">
        <v>5</v>
      </c>
      <c r="E83" s="5">
        <v>16</v>
      </c>
      <c r="F83" s="5">
        <v>3000</v>
      </c>
      <c r="G83" s="5">
        <v>3700</v>
      </c>
      <c r="H83" s="5">
        <v>372</v>
      </c>
      <c r="I83" s="97">
        <v>1</v>
      </c>
      <c r="J83" s="15" t="s">
        <v>33</v>
      </c>
      <c r="K83" s="16">
        <v>0</v>
      </c>
      <c r="L83" s="16">
        <v>0</v>
      </c>
      <c r="M83" s="17">
        <v>0</v>
      </c>
      <c r="N83" s="16">
        <v>45000</v>
      </c>
      <c r="O83" s="16">
        <v>0</v>
      </c>
      <c r="P83" s="17">
        <v>45000</v>
      </c>
      <c r="Q83" s="17">
        <v>45000</v>
      </c>
      <c r="R83" s="16">
        <v>0</v>
      </c>
      <c r="S83" s="16">
        <v>0</v>
      </c>
      <c r="T83" s="17">
        <v>0</v>
      </c>
      <c r="U83" s="16">
        <v>0</v>
      </c>
      <c r="V83" s="16">
        <v>0</v>
      </c>
      <c r="W83" s="17">
        <v>0</v>
      </c>
      <c r="X83" s="17">
        <v>0</v>
      </c>
      <c r="Y83" s="16">
        <v>0</v>
      </c>
      <c r="Z83" s="16">
        <v>0</v>
      </c>
      <c r="AA83" s="17">
        <v>0</v>
      </c>
      <c r="AB83" s="16">
        <v>0</v>
      </c>
      <c r="AC83" s="16">
        <v>0</v>
      </c>
      <c r="AD83" s="17">
        <v>0</v>
      </c>
      <c r="AE83" s="17">
        <v>0</v>
      </c>
      <c r="AF83" s="16">
        <v>0</v>
      </c>
      <c r="AG83" s="16">
        <v>0</v>
      </c>
      <c r="AH83" s="17">
        <v>0</v>
      </c>
      <c r="AI83" s="16">
        <v>0</v>
      </c>
      <c r="AJ83" s="16">
        <v>0</v>
      </c>
      <c r="AK83" s="17">
        <v>0</v>
      </c>
      <c r="AL83" s="17">
        <v>0</v>
      </c>
      <c r="AM83" s="16">
        <v>0</v>
      </c>
      <c r="AN83" s="16">
        <v>0</v>
      </c>
      <c r="AO83" s="17">
        <v>0</v>
      </c>
      <c r="AP83" s="16">
        <v>0</v>
      </c>
      <c r="AQ83" s="16">
        <v>0</v>
      </c>
      <c r="AR83" s="17">
        <v>0</v>
      </c>
      <c r="AS83" s="17">
        <v>0</v>
      </c>
      <c r="AT83" s="114">
        <f t="shared" si="26"/>
        <v>0</v>
      </c>
      <c r="AU83" s="114">
        <f t="shared" si="27"/>
        <v>0</v>
      </c>
      <c r="AV83" s="114">
        <f t="shared" si="28"/>
        <v>0</v>
      </c>
      <c r="AW83" s="114">
        <f t="shared" si="29"/>
        <v>45000</v>
      </c>
      <c r="AX83" s="114">
        <f t="shared" si="30"/>
        <v>0</v>
      </c>
      <c r="AY83" s="114">
        <f t="shared" si="31"/>
        <v>45000</v>
      </c>
      <c r="AZ83" s="114">
        <f t="shared" si="32"/>
        <v>45000</v>
      </c>
      <c r="BA83" s="150">
        <v>10</v>
      </c>
      <c r="BB83" s="151"/>
      <c r="BC83" s="150"/>
      <c r="BD83" s="151"/>
      <c r="BE83" s="150"/>
      <c r="BF83" s="151"/>
      <c r="BG83" s="137">
        <f>+BA83-BC83-BE83</f>
        <v>10</v>
      </c>
      <c r="BH83" s="151"/>
    </row>
    <row r="84" spans="1:60" ht="27.75">
      <c r="A84" s="4">
        <v>2026</v>
      </c>
      <c r="B84" s="4">
        <v>8324</v>
      </c>
      <c r="C84" s="4">
        <v>2</v>
      </c>
      <c r="D84" s="4">
        <v>5</v>
      </c>
      <c r="E84" s="4">
        <v>16</v>
      </c>
      <c r="F84" s="4">
        <v>3000</v>
      </c>
      <c r="G84" s="4">
        <v>3700</v>
      </c>
      <c r="H84" s="4">
        <v>375</v>
      </c>
      <c r="I84" s="84" t="s">
        <v>19</v>
      </c>
      <c r="J84" s="13" t="s">
        <v>34</v>
      </c>
      <c r="K84" s="14">
        <v>0</v>
      </c>
      <c r="L84" s="14">
        <v>0</v>
      </c>
      <c r="M84" s="14">
        <v>0</v>
      </c>
      <c r="N84" s="14">
        <v>400000</v>
      </c>
      <c r="O84" s="14">
        <v>0</v>
      </c>
      <c r="P84" s="14">
        <v>400000</v>
      </c>
      <c r="Q84" s="14">
        <v>400000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f t="shared" si="26"/>
        <v>0</v>
      </c>
      <c r="AU84" s="14">
        <f t="shared" si="27"/>
        <v>0</v>
      </c>
      <c r="AV84" s="14">
        <f t="shared" si="28"/>
        <v>0</v>
      </c>
      <c r="AW84" s="14">
        <f t="shared" si="29"/>
        <v>400000</v>
      </c>
      <c r="AX84" s="14">
        <f t="shared" si="30"/>
        <v>0</v>
      </c>
      <c r="AY84" s="14">
        <f t="shared" si="31"/>
        <v>400000</v>
      </c>
      <c r="AZ84" s="14">
        <f t="shared" si="32"/>
        <v>400000</v>
      </c>
      <c r="BA84" s="154"/>
      <c r="BB84" s="155"/>
      <c r="BC84" s="154"/>
      <c r="BD84" s="155"/>
      <c r="BE84" s="154"/>
      <c r="BF84" s="155"/>
      <c r="BG84" s="154"/>
      <c r="BH84" s="155"/>
    </row>
    <row r="85" spans="1:60" ht="27.75">
      <c r="A85" s="5">
        <v>2026</v>
      </c>
      <c r="B85" s="5">
        <v>8324</v>
      </c>
      <c r="C85" s="5">
        <v>2</v>
      </c>
      <c r="D85" s="5">
        <v>5</v>
      </c>
      <c r="E85" s="5">
        <v>16</v>
      </c>
      <c r="F85" s="5">
        <v>3000</v>
      </c>
      <c r="G85" s="5">
        <v>3700</v>
      </c>
      <c r="H85" s="5">
        <v>375</v>
      </c>
      <c r="I85" s="97">
        <v>1</v>
      </c>
      <c r="J85" s="15" t="s">
        <v>35</v>
      </c>
      <c r="K85" s="16">
        <v>0</v>
      </c>
      <c r="L85" s="16">
        <v>0</v>
      </c>
      <c r="M85" s="17">
        <v>0</v>
      </c>
      <c r="N85" s="16">
        <v>400000</v>
      </c>
      <c r="O85" s="16">
        <v>0</v>
      </c>
      <c r="P85" s="17">
        <v>400000</v>
      </c>
      <c r="Q85" s="17">
        <v>400000</v>
      </c>
      <c r="R85" s="16">
        <v>0</v>
      </c>
      <c r="S85" s="16">
        <v>0</v>
      </c>
      <c r="T85" s="17">
        <v>0</v>
      </c>
      <c r="U85" s="16">
        <v>0</v>
      </c>
      <c r="V85" s="16">
        <v>0</v>
      </c>
      <c r="W85" s="17">
        <v>0</v>
      </c>
      <c r="X85" s="17">
        <v>0</v>
      </c>
      <c r="Y85" s="16">
        <v>0</v>
      </c>
      <c r="Z85" s="16">
        <v>0</v>
      </c>
      <c r="AA85" s="17">
        <v>0</v>
      </c>
      <c r="AB85" s="16">
        <v>0</v>
      </c>
      <c r="AC85" s="16">
        <v>0</v>
      </c>
      <c r="AD85" s="17">
        <v>0</v>
      </c>
      <c r="AE85" s="17">
        <v>0</v>
      </c>
      <c r="AF85" s="16">
        <v>0</v>
      </c>
      <c r="AG85" s="16">
        <v>0</v>
      </c>
      <c r="AH85" s="17">
        <v>0</v>
      </c>
      <c r="AI85" s="16">
        <v>0</v>
      </c>
      <c r="AJ85" s="16">
        <v>0</v>
      </c>
      <c r="AK85" s="17">
        <v>0</v>
      </c>
      <c r="AL85" s="17">
        <v>0</v>
      </c>
      <c r="AM85" s="16">
        <v>0</v>
      </c>
      <c r="AN85" s="16">
        <v>0</v>
      </c>
      <c r="AO85" s="17">
        <v>0</v>
      </c>
      <c r="AP85" s="16">
        <v>0</v>
      </c>
      <c r="AQ85" s="16">
        <v>0</v>
      </c>
      <c r="AR85" s="17">
        <v>0</v>
      </c>
      <c r="AS85" s="17">
        <v>0</v>
      </c>
      <c r="AT85" s="114">
        <f t="shared" si="26"/>
        <v>0</v>
      </c>
      <c r="AU85" s="114">
        <f t="shared" si="27"/>
        <v>0</v>
      </c>
      <c r="AV85" s="114">
        <f t="shared" si="28"/>
        <v>0</v>
      </c>
      <c r="AW85" s="114">
        <f t="shared" si="29"/>
        <v>400000</v>
      </c>
      <c r="AX85" s="114">
        <f t="shared" si="30"/>
        <v>0</v>
      </c>
      <c r="AY85" s="114">
        <f t="shared" si="31"/>
        <v>400000</v>
      </c>
      <c r="AZ85" s="114">
        <f t="shared" si="32"/>
        <v>400000</v>
      </c>
      <c r="BA85" s="150">
        <v>100</v>
      </c>
      <c r="BB85" s="151"/>
      <c r="BC85" s="150"/>
      <c r="BD85" s="151"/>
      <c r="BE85" s="150"/>
      <c r="BF85" s="151"/>
      <c r="BG85" s="137">
        <f>+BA85-BC85-BE85</f>
        <v>100</v>
      </c>
      <c r="BH85" s="151"/>
    </row>
    <row r="86" spans="1:60" ht="27.75">
      <c r="A86" s="4">
        <v>2026</v>
      </c>
      <c r="B86" s="4">
        <v>8324</v>
      </c>
      <c r="C86" s="4">
        <v>2</v>
      </c>
      <c r="D86" s="4">
        <v>5</v>
      </c>
      <c r="E86" s="4">
        <v>16</v>
      </c>
      <c r="F86" s="4">
        <v>3000</v>
      </c>
      <c r="G86" s="4">
        <v>3700</v>
      </c>
      <c r="H86" s="4">
        <v>379</v>
      </c>
      <c r="I86" s="84" t="s">
        <v>19</v>
      </c>
      <c r="J86" s="13" t="s">
        <v>60</v>
      </c>
      <c r="K86" s="14">
        <v>0</v>
      </c>
      <c r="L86" s="14">
        <v>0</v>
      </c>
      <c r="M86" s="14">
        <v>0</v>
      </c>
      <c r="N86" s="14">
        <v>30000</v>
      </c>
      <c r="O86" s="14">
        <v>0</v>
      </c>
      <c r="P86" s="14">
        <v>30000</v>
      </c>
      <c r="Q86" s="14">
        <v>30000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f t="shared" si="26"/>
        <v>0</v>
      </c>
      <c r="AU86" s="14">
        <f t="shared" si="27"/>
        <v>0</v>
      </c>
      <c r="AV86" s="14">
        <f t="shared" si="28"/>
        <v>0</v>
      </c>
      <c r="AW86" s="14">
        <f t="shared" si="29"/>
        <v>30000</v>
      </c>
      <c r="AX86" s="14">
        <f t="shared" si="30"/>
        <v>0</v>
      </c>
      <c r="AY86" s="14">
        <f t="shared" si="31"/>
        <v>30000</v>
      </c>
      <c r="AZ86" s="14">
        <f t="shared" si="32"/>
        <v>30000</v>
      </c>
      <c r="BA86" s="154"/>
      <c r="BB86" s="155"/>
      <c r="BC86" s="154"/>
      <c r="BD86" s="155"/>
      <c r="BE86" s="154"/>
      <c r="BF86" s="155"/>
      <c r="BG86" s="154"/>
      <c r="BH86" s="155"/>
    </row>
    <row r="87" spans="1:60" ht="27.75">
      <c r="A87" s="5">
        <v>2026</v>
      </c>
      <c r="B87" s="5">
        <v>8324</v>
      </c>
      <c r="C87" s="5">
        <v>2</v>
      </c>
      <c r="D87" s="5">
        <v>5</v>
      </c>
      <c r="E87" s="5">
        <v>16</v>
      </c>
      <c r="F87" s="5">
        <v>3000</v>
      </c>
      <c r="G87" s="5">
        <v>3700</v>
      </c>
      <c r="H87" s="5">
        <v>379</v>
      </c>
      <c r="I87" s="97">
        <v>1</v>
      </c>
      <c r="J87" s="15" t="s">
        <v>124</v>
      </c>
      <c r="K87" s="16">
        <v>0</v>
      </c>
      <c r="L87" s="16">
        <v>0</v>
      </c>
      <c r="M87" s="17">
        <v>0</v>
      </c>
      <c r="N87" s="16">
        <v>30000</v>
      </c>
      <c r="O87" s="16">
        <v>0</v>
      </c>
      <c r="P87" s="17">
        <v>30000</v>
      </c>
      <c r="Q87" s="17">
        <v>30000</v>
      </c>
      <c r="R87" s="16">
        <v>0</v>
      </c>
      <c r="S87" s="16">
        <v>0</v>
      </c>
      <c r="T87" s="17">
        <v>0</v>
      </c>
      <c r="U87" s="16">
        <v>0</v>
      </c>
      <c r="V87" s="16">
        <v>0</v>
      </c>
      <c r="W87" s="17">
        <v>0</v>
      </c>
      <c r="X87" s="17">
        <v>0</v>
      </c>
      <c r="Y87" s="16">
        <v>0</v>
      </c>
      <c r="Z87" s="16">
        <v>0</v>
      </c>
      <c r="AA87" s="17">
        <v>0</v>
      </c>
      <c r="AB87" s="16">
        <v>0</v>
      </c>
      <c r="AC87" s="16">
        <v>0</v>
      </c>
      <c r="AD87" s="17">
        <v>0</v>
      </c>
      <c r="AE87" s="17">
        <v>0</v>
      </c>
      <c r="AF87" s="16">
        <v>0</v>
      </c>
      <c r="AG87" s="16">
        <v>0</v>
      </c>
      <c r="AH87" s="17">
        <v>0</v>
      </c>
      <c r="AI87" s="16">
        <v>0</v>
      </c>
      <c r="AJ87" s="16">
        <v>0</v>
      </c>
      <c r="AK87" s="17">
        <v>0</v>
      </c>
      <c r="AL87" s="17">
        <v>0</v>
      </c>
      <c r="AM87" s="16">
        <v>0</v>
      </c>
      <c r="AN87" s="16">
        <v>0</v>
      </c>
      <c r="AO87" s="17">
        <v>0</v>
      </c>
      <c r="AP87" s="16">
        <v>0</v>
      </c>
      <c r="AQ87" s="16">
        <v>0</v>
      </c>
      <c r="AR87" s="17">
        <v>0</v>
      </c>
      <c r="AS87" s="17">
        <v>0</v>
      </c>
      <c r="AT87" s="114">
        <f t="shared" si="26"/>
        <v>0</v>
      </c>
      <c r="AU87" s="114">
        <f t="shared" si="27"/>
        <v>0</v>
      </c>
      <c r="AV87" s="114">
        <f t="shared" si="28"/>
        <v>0</v>
      </c>
      <c r="AW87" s="114">
        <f t="shared" si="29"/>
        <v>30000</v>
      </c>
      <c r="AX87" s="114">
        <f t="shared" si="30"/>
        <v>0</v>
      </c>
      <c r="AY87" s="114">
        <f t="shared" si="31"/>
        <v>30000</v>
      </c>
      <c r="AZ87" s="114">
        <f t="shared" si="32"/>
        <v>30000</v>
      </c>
      <c r="BA87" s="150">
        <v>20</v>
      </c>
      <c r="BB87" s="151"/>
      <c r="BC87" s="150"/>
      <c r="BD87" s="151"/>
      <c r="BE87" s="150"/>
      <c r="BF87" s="151"/>
      <c r="BG87" s="137">
        <f>+BA87-BC87-BE87</f>
        <v>20</v>
      </c>
      <c r="BH87" s="151"/>
    </row>
    <row r="88" spans="1:60" ht="27.75">
      <c r="A88" s="3">
        <v>2026</v>
      </c>
      <c r="B88" s="3">
        <v>8324</v>
      </c>
      <c r="C88" s="3">
        <v>2</v>
      </c>
      <c r="D88" s="3">
        <v>5</v>
      </c>
      <c r="E88" s="3">
        <v>16</v>
      </c>
      <c r="F88" s="3">
        <v>3000</v>
      </c>
      <c r="G88" s="3">
        <v>3800</v>
      </c>
      <c r="H88" s="3"/>
      <c r="I88" s="78" t="s">
        <v>19</v>
      </c>
      <c r="J88" s="11" t="s">
        <v>61</v>
      </c>
      <c r="K88" s="12">
        <v>0</v>
      </c>
      <c r="L88" s="12">
        <v>0</v>
      </c>
      <c r="M88" s="12">
        <v>0</v>
      </c>
      <c r="N88" s="12">
        <v>450000</v>
      </c>
      <c r="O88" s="12">
        <v>0</v>
      </c>
      <c r="P88" s="12">
        <v>450000</v>
      </c>
      <c r="Q88" s="12">
        <v>450000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f t="shared" si="26"/>
        <v>0</v>
      </c>
      <c r="AU88" s="12">
        <f t="shared" si="27"/>
        <v>0</v>
      </c>
      <c r="AV88" s="12">
        <f t="shared" si="28"/>
        <v>0</v>
      </c>
      <c r="AW88" s="12">
        <f t="shared" si="29"/>
        <v>450000</v>
      </c>
      <c r="AX88" s="12">
        <f t="shared" si="30"/>
        <v>0</v>
      </c>
      <c r="AY88" s="12">
        <f t="shared" si="31"/>
        <v>450000</v>
      </c>
      <c r="AZ88" s="12">
        <f t="shared" si="32"/>
        <v>450000</v>
      </c>
      <c r="BA88" s="146"/>
      <c r="BB88" s="147"/>
      <c r="BC88" s="146"/>
      <c r="BD88" s="147"/>
      <c r="BE88" s="146"/>
      <c r="BF88" s="147"/>
      <c r="BG88" s="146"/>
      <c r="BH88" s="147"/>
    </row>
    <row r="89" spans="1:60" ht="27.75">
      <c r="A89" s="4">
        <v>2026</v>
      </c>
      <c r="B89" s="4">
        <v>8324</v>
      </c>
      <c r="C89" s="4">
        <v>2</v>
      </c>
      <c r="D89" s="4">
        <v>5</v>
      </c>
      <c r="E89" s="4">
        <v>16</v>
      </c>
      <c r="F89" s="4">
        <v>3000</v>
      </c>
      <c r="G89" s="4">
        <v>3800</v>
      </c>
      <c r="H89" s="4">
        <v>383</v>
      </c>
      <c r="I89" s="84" t="s">
        <v>19</v>
      </c>
      <c r="J89" s="13" t="s">
        <v>62</v>
      </c>
      <c r="K89" s="14">
        <v>0</v>
      </c>
      <c r="L89" s="14">
        <v>0</v>
      </c>
      <c r="M89" s="14">
        <v>0</v>
      </c>
      <c r="N89" s="14">
        <v>450000</v>
      </c>
      <c r="O89" s="14">
        <v>0</v>
      </c>
      <c r="P89" s="14">
        <v>450000</v>
      </c>
      <c r="Q89" s="14">
        <v>450000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f t="shared" si="26"/>
        <v>0</v>
      </c>
      <c r="AU89" s="14">
        <f t="shared" si="27"/>
        <v>0</v>
      </c>
      <c r="AV89" s="14">
        <f t="shared" si="28"/>
        <v>0</v>
      </c>
      <c r="AW89" s="14">
        <f t="shared" si="29"/>
        <v>450000</v>
      </c>
      <c r="AX89" s="14">
        <f t="shared" si="30"/>
        <v>0</v>
      </c>
      <c r="AY89" s="14">
        <f t="shared" si="31"/>
        <v>450000</v>
      </c>
      <c r="AZ89" s="14">
        <f t="shared" si="32"/>
        <v>450000</v>
      </c>
      <c r="BA89" s="154"/>
      <c r="BB89" s="155"/>
      <c r="BC89" s="154"/>
      <c r="BD89" s="155"/>
      <c r="BE89" s="154"/>
      <c r="BF89" s="155"/>
      <c r="BG89" s="154"/>
      <c r="BH89" s="155"/>
    </row>
    <row r="90" spans="1:60" ht="27.75">
      <c r="A90" s="5">
        <v>2026</v>
      </c>
      <c r="B90" s="5">
        <v>8324</v>
      </c>
      <c r="C90" s="5">
        <v>2</v>
      </c>
      <c r="D90" s="5">
        <v>5</v>
      </c>
      <c r="E90" s="5">
        <v>16</v>
      </c>
      <c r="F90" s="5">
        <v>3000</v>
      </c>
      <c r="G90" s="5">
        <v>3800</v>
      </c>
      <c r="H90" s="5">
        <v>383</v>
      </c>
      <c r="I90" s="97">
        <v>1</v>
      </c>
      <c r="J90" s="15" t="s">
        <v>62</v>
      </c>
      <c r="K90" s="16">
        <v>0</v>
      </c>
      <c r="L90" s="16">
        <v>0</v>
      </c>
      <c r="M90" s="17">
        <v>0</v>
      </c>
      <c r="N90" s="16">
        <v>450000</v>
      </c>
      <c r="O90" s="16">
        <v>0</v>
      </c>
      <c r="P90" s="17">
        <v>450000</v>
      </c>
      <c r="Q90" s="17">
        <v>450000</v>
      </c>
      <c r="R90" s="16">
        <v>0</v>
      </c>
      <c r="S90" s="16">
        <v>0</v>
      </c>
      <c r="T90" s="17">
        <v>0</v>
      </c>
      <c r="U90" s="16">
        <v>0</v>
      </c>
      <c r="V90" s="16">
        <v>0</v>
      </c>
      <c r="W90" s="17">
        <v>0</v>
      </c>
      <c r="X90" s="17">
        <v>0</v>
      </c>
      <c r="Y90" s="16">
        <v>0</v>
      </c>
      <c r="Z90" s="16">
        <v>0</v>
      </c>
      <c r="AA90" s="17">
        <v>0</v>
      </c>
      <c r="AB90" s="16">
        <v>0</v>
      </c>
      <c r="AC90" s="16">
        <v>0</v>
      </c>
      <c r="AD90" s="17">
        <v>0</v>
      </c>
      <c r="AE90" s="17">
        <v>0</v>
      </c>
      <c r="AF90" s="16">
        <v>0</v>
      </c>
      <c r="AG90" s="16">
        <v>0</v>
      </c>
      <c r="AH90" s="17">
        <v>0</v>
      </c>
      <c r="AI90" s="16">
        <v>0</v>
      </c>
      <c r="AJ90" s="16">
        <v>0</v>
      </c>
      <c r="AK90" s="17">
        <v>0</v>
      </c>
      <c r="AL90" s="17">
        <v>0</v>
      </c>
      <c r="AM90" s="16">
        <v>0</v>
      </c>
      <c r="AN90" s="16">
        <v>0</v>
      </c>
      <c r="AO90" s="17">
        <v>0</v>
      </c>
      <c r="AP90" s="16">
        <v>0</v>
      </c>
      <c r="AQ90" s="16">
        <v>0</v>
      </c>
      <c r="AR90" s="17">
        <v>0</v>
      </c>
      <c r="AS90" s="17">
        <v>0</v>
      </c>
      <c r="AT90" s="114">
        <f t="shared" si="26"/>
        <v>0</v>
      </c>
      <c r="AU90" s="114">
        <f t="shared" si="27"/>
        <v>0</v>
      </c>
      <c r="AV90" s="114">
        <f t="shared" si="28"/>
        <v>0</v>
      </c>
      <c r="AW90" s="114">
        <f t="shared" si="29"/>
        <v>450000</v>
      </c>
      <c r="AX90" s="114">
        <f t="shared" si="30"/>
        <v>0</v>
      </c>
      <c r="AY90" s="114">
        <f t="shared" si="31"/>
        <v>450000</v>
      </c>
      <c r="AZ90" s="114">
        <f t="shared" si="32"/>
        <v>450000</v>
      </c>
      <c r="BA90" s="150">
        <v>3</v>
      </c>
      <c r="BB90" s="151"/>
      <c r="BC90" s="150"/>
      <c r="BD90" s="151"/>
      <c r="BE90" s="150"/>
      <c r="BF90" s="151"/>
      <c r="BG90" s="137">
        <f>+BA90-BC90-BE90</f>
        <v>3</v>
      </c>
      <c r="BH90" s="151"/>
    </row>
    <row r="91" spans="1:60" ht="27.75">
      <c r="A91" s="2">
        <v>2026</v>
      </c>
      <c r="B91" s="2">
        <v>8324</v>
      </c>
      <c r="C91" s="2">
        <v>2</v>
      </c>
      <c r="D91" s="2">
        <v>5</v>
      </c>
      <c r="E91" s="2">
        <v>16</v>
      </c>
      <c r="F91" s="2">
        <v>4000</v>
      </c>
      <c r="G91" s="2"/>
      <c r="H91" s="2"/>
      <c r="I91" s="77" t="s">
        <v>19</v>
      </c>
      <c r="J91" s="9" t="s">
        <v>63</v>
      </c>
      <c r="K91" s="10">
        <v>0</v>
      </c>
      <c r="L91" s="10">
        <v>0</v>
      </c>
      <c r="M91" s="10">
        <v>0</v>
      </c>
      <c r="N91" s="10">
        <v>250000</v>
      </c>
      <c r="O91" s="10">
        <v>0</v>
      </c>
      <c r="P91" s="10">
        <v>250000</v>
      </c>
      <c r="Q91" s="10">
        <v>250000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f t="shared" si="26"/>
        <v>0</v>
      </c>
      <c r="AU91" s="10">
        <f t="shared" si="27"/>
        <v>0</v>
      </c>
      <c r="AV91" s="10">
        <f t="shared" si="28"/>
        <v>0</v>
      </c>
      <c r="AW91" s="10">
        <f t="shared" si="29"/>
        <v>250000</v>
      </c>
      <c r="AX91" s="10">
        <f t="shared" si="30"/>
        <v>0</v>
      </c>
      <c r="AY91" s="10">
        <f t="shared" si="31"/>
        <v>250000</v>
      </c>
      <c r="AZ91" s="10">
        <f t="shared" si="32"/>
        <v>250000</v>
      </c>
      <c r="BA91" s="144"/>
      <c r="BB91" s="145"/>
      <c r="BC91" s="144"/>
      <c r="BD91" s="145"/>
      <c r="BE91" s="144"/>
      <c r="BF91" s="145"/>
      <c r="BG91" s="144"/>
      <c r="BH91" s="145"/>
    </row>
    <row r="92" spans="1:60" ht="27.75">
      <c r="A92" s="3">
        <v>2026</v>
      </c>
      <c r="B92" s="3">
        <v>8324</v>
      </c>
      <c r="C92" s="3">
        <v>2</v>
      </c>
      <c r="D92" s="3">
        <v>5</v>
      </c>
      <c r="E92" s="3">
        <v>16</v>
      </c>
      <c r="F92" s="3">
        <v>4000</v>
      </c>
      <c r="G92" s="3">
        <v>4400</v>
      </c>
      <c r="H92" s="3"/>
      <c r="I92" s="78" t="s">
        <v>19</v>
      </c>
      <c r="J92" s="11" t="s">
        <v>64</v>
      </c>
      <c r="K92" s="12">
        <v>0</v>
      </c>
      <c r="L92" s="12">
        <v>0</v>
      </c>
      <c r="M92" s="12">
        <v>0</v>
      </c>
      <c r="N92" s="12">
        <v>250000</v>
      </c>
      <c r="O92" s="12">
        <v>0</v>
      </c>
      <c r="P92" s="12">
        <v>250000</v>
      </c>
      <c r="Q92" s="12">
        <v>250000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f t="shared" si="26"/>
        <v>0</v>
      </c>
      <c r="AU92" s="12">
        <f t="shared" si="27"/>
        <v>0</v>
      </c>
      <c r="AV92" s="12">
        <f t="shared" si="28"/>
        <v>0</v>
      </c>
      <c r="AW92" s="12">
        <f t="shared" si="29"/>
        <v>250000</v>
      </c>
      <c r="AX92" s="12">
        <f t="shared" si="30"/>
        <v>0</v>
      </c>
      <c r="AY92" s="12">
        <f t="shared" si="31"/>
        <v>250000</v>
      </c>
      <c r="AZ92" s="12">
        <f t="shared" si="32"/>
        <v>250000</v>
      </c>
      <c r="BA92" s="146"/>
      <c r="BB92" s="147"/>
      <c r="BC92" s="146"/>
      <c r="BD92" s="147"/>
      <c r="BE92" s="146"/>
      <c r="BF92" s="147"/>
      <c r="BG92" s="146"/>
      <c r="BH92" s="147"/>
    </row>
    <row r="93" spans="1:60" ht="27.75">
      <c r="A93" s="4">
        <v>2026</v>
      </c>
      <c r="B93" s="4">
        <v>8324</v>
      </c>
      <c r="C93" s="4">
        <v>2</v>
      </c>
      <c r="D93" s="4">
        <v>5</v>
      </c>
      <c r="E93" s="4">
        <v>16</v>
      </c>
      <c r="F93" s="4">
        <v>4000</v>
      </c>
      <c r="G93" s="4">
        <v>4400</v>
      </c>
      <c r="H93" s="4">
        <v>441</v>
      </c>
      <c r="I93" s="84" t="s">
        <v>19</v>
      </c>
      <c r="J93" s="13" t="s">
        <v>65</v>
      </c>
      <c r="K93" s="14">
        <v>0</v>
      </c>
      <c r="L93" s="14">
        <v>0</v>
      </c>
      <c r="M93" s="14">
        <v>0</v>
      </c>
      <c r="N93" s="14">
        <v>250000</v>
      </c>
      <c r="O93" s="14">
        <v>0</v>
      </c>
      <c r="P93" s="14">
        <v>250000</v>
      </c>
      <c r="Q93" s="14">
        <v>250000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f t="shared" si="26"/>
        <v>0</v>
      </c>
      <c r="AU93" s="14">
        <f t="shared" si="27"/>
        <v>0</v>
      </c>
      <c r="AV93" s="14">
        <f t="shared" si="28"/>
        <v>0</v>
      </c>
      <c r="AW93" s="14">
        <f t="shared" si="29"/>
        <v>250000</v>
      </c>
      <c r="AX93" s="14">
        <f t="shared" si="30"/>
        <v>0</v>
      </c>
      <c r="AY93" s="14">
        <f t="shared" si="31"/>
        <v>250000</v>
      </c>
      <c r="AZ93" s="14">
        <f t="shared" si="32"/>
        <v>250000</v>
      </c>
      <c r="BA93" s="154"/>
      <c r="BB93" s="155"/>
      <c r="BC93" s="154"/>
      <c r="BD93" s="155"/>
      <c r="BE93" s="154"/>
      <c r="BF93" s="155"/>
      <c r="BG93" s="154"/>
      <c r="BH93" s="155"/>
    </row>
    <row r="94" spans="1:60" ht="46.5">
      <c r="A94" s="5">
        <v>2026</v>
      </c>
      <c r="B94" s="5">
        <v>8324</v>
      </c>
      <c r="C94" s="5">
        <v>2</v>
      </c>
      <c r="D94" s="5">
        <v>5</v>
      </c>
      <c r="E94" s="5">
        <v>16</v>
      </c>
      <c r="F94" s="5">
        <v>4000</v>
      </c>
      <c r="G94" s="5">
        <v>4400</v>
      </c>
      <c r="H94" s="5">
        <v>441</v>
      </c>
      <c r="I94" s="97">
        <v>1</v>
      </c>
      <c r="J94" s="15" t="s">
        <v>125</v>
      </c>
      <c r="K94" s="16">
        <v>0</v>
      </c>
      <c r="L94" s="16">
        <v>0</v>
      </c>
      <c r="M94" s="17">
        <v>0</v>
      </c>
      <c r="N94" s="16">
        <v>250000</v>
      </c>
      <c r="O94" s="16">
        <v>0</v>
      </c>
      <c r="P94" s="17">
        <v>250000</v>
      </c>
      <c r="Q94" s="17">
        <v>250000</v>
      </c>
      <c r="R94" s="16">
        <v>0</v>
      </c>
      <c r="S94" s="16">
        <v>0</v>
      </c>
      <c r="T94" s="17">
        <v>0</v>
      </c>
      <c r="U94" s="16">
        <v>0</v>
      </c>
      <c r="V94" s="16">
        <v>0</v>
      </c>
      <c r="W94" s="17">
        <v>0</v>
      </c>
      <c r="X94" s="17">
        <v>0</v>
      </c>
      <c r="Y94" s="16">
        <v>0</v>
      </c>
      <c r="Z94" s="16">
        <v>0</v>
      </c>
      <c r="AA94" s="17">
        <v>0</v>
      </c>
      <c r="AB94" s="16">
        <v>0</v>
      </c>
      <c r="AC94" s="16">
        <v>0</v>
      </c>
      <c r="AD94" s="17">
        <v>0</v>
      </c>
      <c r="AE94" s="17">
        <v>0</v>
      </c>
      <c r="AF94" s="16">
        <v>0</v>
      </c>
      <c r="AG94" s="16">
        <v>0</v>
      </c>
      <c r="AH94" s="17">
        <v>0</v>
      </c>
      <c r="AI94" s="16">
        <v>0</v>
      </c>
      <c r="AJ94" s="16">
        <v>0</v>
      </c>
      <c r="AK94" s="17">
        <v>0</v>
      </c>
      <c r="AL94" s="17">
        <v>0</v>
      </c>
      <c r="AM94" s="16">
        <v>0</v>
      </c>
      <c r="AN94" s="16">
        <v>0</v>
      </c>
      <c r="AO94" s="17">
        <v>0</v>
      </c>
      <c r="AP94" s="16">
        <v>0</v>
      </c>
      <c r="AQ94" s="16">
        <v>0</v>
      </c>
      <c r="AR94" s="17">
        <v>0</v>
      </c>
      <c r="AS94" s="17">
        <v>0</v>
      </c>
      <c r="AT94" s="16">
        <f t="shared" si="26"/>
        <v>0</v>
      </c>
      <c r="AU94" s="16">
        <f t="shared" si="27"/>
        <v>0</v>
      </c>
      <c r="AV94" s="17">
        <f t="shared" si="28"/>
        <v>0</v>
      </c>
      <c r="AW94" s="16">
        <f t="shared" si="29"/>
        <v>250000</v>
      </c>
      <c r="AX94" s="16">
        <f t="shared" si="30"/>
        <v>0</v>
      </c>
      <c r="AY94" s="17">
        <f t="shared" si="31"/>
        <v>250000</v>
      </c>
      <c r="AZ94" s="17">
        <f t="shared" si="32"/>
        <v>250000</v>
      </c>
      <c r="BA94" s="150">
        <v>50</v>
      </c>
      <c r="BB94" s="150"/>
      <c r="BC94" s="150"/>
      <c r="BD94" s="150"/>
      <c r="BE94" s="150"/>
      <c r="BF94" s="150"/>
      <c r="BG94" s="137">
        <f>+BA94-BC94-BE94</f>
        <v>50</v>
      </c>
      <c r="BH94" s="150"/>
    </row>
    <row r="95" spans="1:60" ht="27.75">
      <c r="A95" s="2">
        <v>2026</v>
      </c>
      <c r="B95" s="2">
        <v>8324</v>
      </c>
      <c r="C95" s="2">
        <v>2</v>
      </c>
      <c r="D95" s="2">
        <v>5</v>
      </c>
      <c r="E95" s="2">
        <v>16</v>
      </c>
      <c r="F95" s="2">
        <v>5000</v>
      </c>
      <c r="G95" s="2"/>
      <c r="H95" s="2"/>
      <c r="I95" s="77" t="s">
        <v>19</v>
      </c>
      <c r="J95" s="9" t="s">
        <v>36</v>
      </c>
      <c r="K95" s="10">
        <v>0</v>
      </c>
      <c r="L95" s="10">
        <v>0</v>
      </c>
      <c r="M95" s="10">
        <v>0</v>
      </c>
      <c r="N95" s="10">
        <v>800000</v>
      </c>
      <c r="O95" s="10">
        <v>0</v>
      </c>
      <c r="P95" s="10">
        <v>800000</v>
      </c>
      <c r="Q95" s="10">
        <v>800000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f t="shared" si="26"/>
        <v>0</v>
      </c>
      <c r="AU95" s="10">
        <f t="shared" si="27"/>
        <v>0</v>
      </c>
      <c r="AV95" s="10">
        <f t="shared" si="28"/>
        <v>0</v>
      </c>
      <c r="AW95" s="10">
        <f t="shared" si="29"/>
        <v>800000</v>
      </c>
      <c r="AX95" s="10">
        <f t="shared" si="30"/>
        <v>0</v>
      </c>
      <c r="AY95" s="10">
        <f t="shared" si="31"/>
        <v>800000</v>
      </c>
      <c r="AZ95" s="10">
        <f t="shared" si="32"/>
        <v>800000</v>
      </c>
      <c r="BA95" s="144"/>
      <c r="BB95" s="145"/>
      <c r="BC95" s="144"/>
      <c r="BD95" s="145"/>
      <c r="BE95" s="144"/>
      <c r="BF95" s="145"/>
      <c r="BG95" s="144"/>
      <c r="BH95" s="145"/>
    </row>
    <row r="96" spans="1:60" ht="27.75">
      <c r="A96" s="3">
        <v>2026</v>
      </c>
      <c r="B96" s="3">
        <v>8324</v>
      </c>
      <c r="C96" s="3">
        <v>2</v>
      </c>
      <c r="D96" s="3">
        <v>5</v>
      </c>
      <c r="E96" s="3">
        <v>16</v>
      </c>
      <c r="F96" s="3">
        <v>5000</v>
      </c>
      <c r="G96" s="3">
        <v>5100</v>
      </c>
      <c r="H96" s="3"/>
      <c r="I96" s="78" t="s">
        <v>19</v>
      </c>
      <c r="J96" s="11" t="s">
        <v>37</v>
      </c>
      <c r="K96" s="12">
        <v>0</v>
      </c>
      <c r="L96" s="12">
        <v>0</v>
      </c>
      <c r="M96" s="12">
        <v>0</v>
      </c>
      <c r="N96" s="12">
        <v>800000</v>
      </c>
      <c r="O96" s="12">
        <v>0</v>
      </c>
      <c r="P96" s="12">
        <v>800000</v>
      </c>
      <c r="Q96" s="12">
        <v>800000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f t="shared" si="26"/>
        <v>0</v>
      </c>
      <c r="AU96" s="12">
        <f t="shared" si="27"/>
        <v>0</v>
      </c>
      <c r="AV96" s="12">
        <f t="shared" si="28"/>
        <v>0</v>
      </c>
      <c r="AW96" s="12">
        <f t="shared" si="29"/>
        <v>800000</v>
      </c>
      <c r="AX96" s="12">
        <f t="shared" si="30"/>
        <v>0</v>
      </c>
      <c r="AY96" s="12">
        <f t="shared" si="31"/>
        <v>800000</v>
      </c>
      <c r="AZ96" s="12">
        <f t="shared" si="32"/>
        <v>800000</v>
      </c>
      <c r="BA96" s="146"/>
      <c r="BB96" s="147"/>
      <c r="BC96" s="146"/>
      <c r="BD96" s="147"/>
      <c r="BE96" s="146"/>
      <c r="BF96" s="147"/>
      <c r="BG96" s="146"/>
      <c r="BH96" s="147"/>
    </row>
    <row r="97" spans="1:60" ht="27.75">
      <c r="A97" s="4">
        <v>2026</v>
      </c>
      <c r="B97" s="4">
        <v>8324</v>
      </c>
      <c r="C97" s="4">
        <v>2</v>
      </c>
      <c r="D97" s="4">
        <v>5</v>
      </c>
      <c r="E97" s="4">
        <v>16</v>
      </c>
      <c r="F97" s="4">
        <v>5000</v>
      </c>
      <c r="G97" s="4">
        <v>5100</v>
      </c>
      <c r="H97" s="4">
        <v>515</v>
      </c>
      <c r="I97" s="84" t="s">
        <v>19</v>
      </c>
      <c r="J97" s="13" t="s">
        <v>38</v>
      </c>
      <c r="K97" s="14">
        <v>0</v>
      </c>
      <c r="L97" s="14">
        <v>0</v>
      </c>
      <c r="M97" s="14">
        <v>0</v>
      </c>
      <c r="N97" s="14">
        <v>760000</v>
      </c>
      <c r="O97" s="14">
        <v>0</v>
      </c>
      <c r="P97" s="14">
        <v>760000</v>
      </c>
      <c r="Q97" s="14">
        <v>760000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f t="shared" si="26"/>
        <v>0</v>
      </c>
      <c r="AU97" s="14">
        <f t="shared" si="27"/>
        <v>0</v>
      </c>
      <c r="AV97" s="14">
        <f t="shared" si="28"/>
        <v>0</v>
      </c>
      <c r="AW97" s="14">
        <f t="shared" si="29"/>
        <v>760000</v>
      </c>
      <c r="AX97" s="14">
        <f t="shared" si="30"/>
        <v>0</v>
      </c>
      <c r="AY97" s="14">
        <f t="shared" si="31"/>
        <v>760000</v>
      </c>
      <c r="AZ97" s="14">
        <f t="shared" si="32"/>
        <v>760000</v>
      </c>
      <c r="BA97" s="154"/>
      <c r="BB97" s="155"/>
      <c r="BC97" s="154"/>
      <c r="BD97" s="155"/>
      <c r="BE97" s="154"/>
      <c r="BF97" s="155"/>
      <c r="BG97" s="154"/>
      <c r="BH97" s="155"/>
    </row>
    <row r="98" spans="1:60" ht="27.75">
      <c r="A98" s="5">
        <v>2026</v>
      </c>
      <c r="B98" s="5">
        <v>8324</v>
      </c>
      <c r="C98" s="5">
        <v>2</v>
      </c>
      <c r="D98" s="5">
        <v>5</v>
      </c>
      <c r="E98" s="5">
        <v>16</v>
      </c>
      <c r="F98" s="5">
        <v>5000</v>
      </c>
      <c r="G98" s="5">
        <v>5100</v>
      </c>
      <c r="H98" s="5">
        <v>515</v>
      </c>
      <c r="I98" s="97">
        <v>1</v>
      </c>
      <c r="J98" s="15" t="s">
        <v>38</v>
      </c>
      <c r="K98" s="16">
        <v>0</v>
      </c>
      <c r="L98" s="16">
        <v>0</v>
      </c>
      <c r="M98" s="17">
        <v>0</v>
      </c>
      <c r="N98" s="16">
        <v>760000</v>
      </c>
      <c r="O98" s="16">
        <v>0</v>
      </c>
      <c r="P98" s="17">
        <v>760000</v>
      </c>
      <c r="Q98" s="17">
        <v>760000</v>
      </c>
      <c r="R98" s="16">
        <v>0</v>
      </c>
      <c r="S98" s="16">
        <v>0</v>
      </c>
      <c r="T98" s="17">
        <v>0</v>
      </c>
      <c r="U98" s="16">
        <v>0</v>
      </c>
      <c r="V98" s="16">
        <v>0</v>
      </c>
      <c r="W98" s="17">
        <v>0</v>
      </c>
      <c r="X98" s="17">
        <v>0</v>
      </c>
      <c r="Y98" s="16">
        <v>0</v>
      </c>
      <c r="Z98" s="16">
        <v>0</v>
      </c>
      <c r="AA98" s="17">
        <v>0</v>
      </c>
      <c r="AB98" s="16">
        <v>0</v>
      </c>
      <c r="AC98" s="16">
        <v>0</v>
      </c>
      <c r="AD98" s="17">
        <v>0</v>
      </c>
      <c r="AE98" s="17">
        <v>0</v>
      </c>
      <c r="AF98" s="16">
        <v>0</v>
      </c>
      <c r="AG98" s="16">
        <v>0</v>
      </c>
      <c r="AH98" s="17">
        <v>0</v>
      </c>
      <c r="AI98" s="16">
        <v>0</v>
      </c>
      <c r="AJ98" s="16">
        <v>0</v>
      </c>
      <c r="AK98" s="17">
        <v>0</v>
      </c>
      <c r="AL98" s="17">
        <v>0</v>
      </c>
      <c r="AM98" s="16">
        <v>0</v>
      </c>
      <c r="AN98" s="16">
        <v>0</v>
      </c>
      <c r="AO98" s="17">
        <v>0</v>
      </c>
      <c r="AP98" s="16">
        <v>0</v>
      </c>
      <c r="AQ98" s="16">
        <v>0</v>
      </c>
      <c r="AR98" s="17">
        <v>0</v>
      </c>
      <c r="AS98" s="17">
        <v>0</v>
      </c>
      <c r="AT98" s="16">
        <f t="shared" si="26"/>
        <v>0</v>
      </c>
      <c r="AU98" s="16">
        <f t="shared" si="27"/>
        <v>0</v>
      </c>
      <c r="AV98" s="17">
        <f t="shared" si="28"/>
        <v>0</v>
      </c>
      <c r="AW98" s="16">
        <f t="shared" si="29"/>
        <v>760000</v>
      </c>
      <c r="AX98" s="16">
        <f t="shared" si="30"/>
        <v>0</v>
      </c>
      <c r="AY98" s="17">
        <f t="shared" si="31"/>
        <v>760000</v>
      </c>
      <c r="AZ98" s="17">
        <f t="shared" si="32"/>
        <v>760000</v>
      </c>
      <c r="BA98" s="150">
        <v>19</v>
      </c>
      <c r="BB98" s="151"/>
      <c r="BC98" s="150"/>
      <c r="BD98" s="151"/>
      <c r="BE98" s="150"/>
      <c r="BF98" s="151"/>
      <c r="BG98" s="137">
        <f>+BA98-BC98-BE98</f>
        <v>19</v>
      </c>
      <c r="BH98" s="151"/>
    </row>
    <row r="99" spans="1:60" ht="27.75">
      <c r="A99" s="4">
        <v>2026</v>
      </c>
      <c r="B99" s="4">
        <v>8324</v>
      </c>
      <c r="C99" s="4">
        <v>2</v>
      </c>
      <c r="D99" s="4">
        <v>5</v>
      </c>
      <c r="E99" s="4">
        <v>16</v>
      </c>
      <c r="F99" s="4">
        <v>5000</v>
      </c>
      <c r="G99" s="4">
        <v>5100</v>
      </c>
      <c r="H99" s="4">
        <v>519</v>
      </c>
      <c r="I99" s="84" t="s">
        <v>19</v>
      </c>
      <c r="J99" s="13" t="s">
        <v>84</v>
      </c>
      <c r="K99" s="14">
        <v>0</v>
      </c>
      <c r="L99" s="14">
        <v>0</v>
      </c>
      <c r="M99" s="14">
        <v>0</v>
      </c>
      <c r="N99" s="14">
        <v>40000</v>
      </c>
      <c r="O99" s="14">
        <v>0</v>
      </c>
      <c r="P99" s="14">
        <v>40000</v>
      </c>
      <c r="Q99" s="14">
        <v>40000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f t="shared" si="26"/>
        <v>0</v>
      </c>
      <c r="AU99" s="14">
        <f t="shared" si="27"/>
        <v>0</v>
      </c>
      <c r="AV99" s="14">
        <f t="shared" si="28"/>
        <v>0</v>
      </c>
      <c r="AW99" s="14">
        <f t="shared" si="29"/>
        <v>40000</v>
      </c>
      <c r="AX99" s="14">
        <f t="shared" si="30"/>
        <v>0</v>
      </c>
      <c r="AY99" s="14">
        <f t="shared" si="31"/>
        <v>40000</v>
      </c>
      <c r="AZ99" s="14">
        <f t="shared" si="32"/>
        <v>40000</v>
      </c>
      <c r="BA99" s="154"/>
      <c r="BB99" s="155"/>
      <c r="BC99" s="154"/>
      <c r="BD99" s="155"/>
      <c r="BE99" s="154"/>
      <c r="BF99" s="155"/>
      <c r="BG99" s="154"/>
      <c r="BH99" s="155"/>
    </row>
    <row r="100" spans="1:60" ht="27.75">
      <c r="A100" s="5">
        <v>2026</v>
      </c>
      <c r="B100" s="5">
        <v>8324</v>
      </c>
      <c r="C100" s="5">
        <v>2</v>
      </c>
      <c r="D100" s="5">
        <v>5</v>
      </c>
      <c r="E100" s="5">
        <v>16</v>
      </c>
      <c r="F100" s="5">
        <v>5000</v>
      </c>
      <c r="G100" s="5">
        <v>5100</v>
      </c>
      <c r="H100" s="5">
        <v>519</v>
      </c>
      <c r="I100" s="97">
        <v>1</v>
      </c>
      <c r="J100" s="15" t="s">
        <v>84</v>
      </c>
      <c r="K100" s="16">
        <v>0</v>
      </c>
      <c r="L100" s="16">
        <v>0</v>
      </c>
      <c r="M100" s="17">
        <v>0</v>
      </c>
      <c r="N100" s="16">
        <v>40000</v>
      </c>
      <c r="O100" s="16">
        <v>0</v>
      </c>
      <c r="P100" s="17">
        <v>40000</v>
      </c>
      <c r="Q100" s="17">
        <v>40000</v>
      </c>
      <c r="R100" s="16">
        <v>0</v>
      </c>
      <c r="S100" s="16">
        <v>0</v>
      </c>
      <c r="T100" s="17">
        <v>0</v>
      </c>
      <c r="U100" s="16">
        <v>0</v>
      </c>
      <c r="V100" s="16">
        <v>0</v>
      </c>
      <c r="W100" s="17">
        <v>0</v>
      </c>
      <c r="X100" s="17">
        <v>0</v>
      </c>
      <c r="Y100" s="16">
        <v>0</v>
      </c>
      <c r="Z100" s="16">
        <v>0</v>
      </c>
      <c r="AA100" s="17">
        <v>0</v>
      </c>
      <c r="AB100" s="16">
        <v>0</v>
      </c>
      <c r="AC100" s="16">
        <v>0</v>
      </c>
      <c r="AD100" s="17">
        <v>0</v>
      </c>
      <c r="AE100" s="17">
        <v>0</v>
      </c>
      <c r="AF100" s="16">
        <v>0</v>
      </c>
      <c r="AG100" s="16">
        <v>0</v>
      </c>
      <c r="AH100" s="17">
        <v>0</v>
      </c>
      <c r="AI100" s="16">
        <v>0</v>
      </c>
      <c r="AJ100" s="16">
        <v>0</v>
      </c>
      <c r="AK100" s="17">
        <v>0</v>
      </c>
      <c r="AL100" s="17">
        <v>0</v>
      </c>
      <c r="AM100" s="16">
        <v>0</v>
      </c>
      <c r="AN100" s="16">
        <v>0</v>
      </c>
      <c r="AO100" s="17">
        <v>0</v>
      </c>
      <c r="AP100" s="16">
        <v>0</v>
      </c>
      <c r="AQ100" s="16">
        <v>0</v>
      </c>
      <c r="AR100" s="17">
        <v>0</v>
      </c>
      <c r="AS100" s="17">
        <v>0</v>
      </c>
      <c r="AT100" s="16">
        <f t="shared" si="26"/>
        <v>0</v>
      </c>
      <c r="AU100" s="16">
        <f t="shared" si="27"/>
        <v>0</v>
      </c>
      <c r="AV100" s="17">
        <f t="shared" si="28"/>
        <v>0</v>
      </c>
      <c r="AW100" s="16">
        <f t="shared" si="29"/>
        <v>40000</v>
      </c>
      <c r="AX100" s="16">
        <f t="shared" si="30"/>
        <v>0</v>
      </c>
      <c r="AY100" s="17">
        <f t="shared" si="31"/>
        <v>40000</v>
      </c>
      <c r="AZ100" s="17">
        <f t="shared" si="32"/>
        <v>40000</v>
      </c>
      <c r="BA100" s="150">
        <v>2</v>
      </c>
      <c r="BB100" s="151"/>
      <c r="BC100" s="150"/>
      <c r="BD100" s="151"/>
      <c r="BE100" s="150"/>
      <c r="BF100" s="151"/>
      <c r="BG100" s="137">
        <f>+BA100-BC100-BE100</f>
        <v>2</v>
      </c>
      <c r="BH100" s="151"/>
    </row>
    <row r="101" spans="1:60" ht="27.75">
      <c r="A101" s="57">
        <v>2026</v>
      </c>
      <c r="B101" s="57">
        <v>8324</v>
      </c>
      <c r="C101" s="57">
        <v>2</v>
      </c>
      <c r="D101" s="57">
        <v>6</v>
      </c>
      <c r="E101" s="57"/>
      <c r="F101" s="57"/>
      <c r="G101" s="57"/>
      <c r="H101" s="57"/>
      <c r="I101" s="64"/>
      <c r="J101" s="71" t="s">
        <v>126</v>
      </c>
      <c r="K101" s="72">
        <v>26189276.640000001</v>
      </c>
      <c r="L101" s="72">
        <v>0</v>
      </c>
      <c r="M101" s="72">
        <v>26189276.640000001</v>
      </c>
      <c r="N101" s="72">
        <v>14337680.879999999</v>
      </c>
      <c r="O101" s="72">
        <v>0</v>
      </c>
      <c r="P101" s="72">
        <v>14337680.879999999</v>
      </c>
      <c r="Q101" s="72">
        <v>40526957.519999996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2">
        <v>0</v>
      </c>
      <c r="Y101" s="72">
        <v>0</v>
      </c>
      <c r="Z101" s="72">
        <v>0</v>
      </c>
      <c r="AA101" s="72">
        <v>0</v>
      </c>
      <c r="AB101" s="72">
        <v>0</v>
      </c>
      <c r="AC101" s="72">
        <v>0</v>
      </c>
      <c r="AD101" s="72">
        <v>0</v>
      </c>
      <c r="AE101" s="72">
        <v>0</v>
      </c>
      <c r="AF101" s="72">
        <v>0</v>
      </c>
      <c r="AG101" s="72">
        <v>0</v>
      </c>
      <c r="AH101" s="72">
        <v>0</v>
      </c>
      <c r="AI101" s="72">
        <v>0</v>
      </c>
      <c r="AJ101" s="72">
        <v>0</v>
      </c>
      <c r="AK101" s="72">
        <v>0</v>
      </c>
      <c r="AL101" s="72">
        <v>0</v>
      </c>
      <c r="AM101" s="72">
        <v>0</v>
      </c>
      <c r="AN101" s="72">
        <v>0</v>
      </c>
      <c r="AO101" s="72">
        <v>0</v>
      </c>
      <c r="AP101" s="72">
        <v>0</v>
      </c>
      <c r="AQ101" s="72">
        <v>0</v>
      </c>
      <c r="AR101" s="72">
        <v>0</v>
      </c>
      <c r="AS101" s="72">
        <v>0</v>
      </c>
      <c r="AT101" s="72">
        <f t="shared" si="26"/>
        <v>26189276.640000001</v>
      </c>
      <c r="AU101" s="72">
        <f t="shared" si="27"/>
        <v>0</v>
      </c>
      <c r="AV101" s="72">
        <f t="shared" si="28"/>
        <v>26189276.640000001</v>
      </c>
      <c r="AW101" s="72">
        <f t="shared" si="29"/>
        <v>14337680.879999999</v>
      </c>
      <c r="AX101" s="72">
        <f t="shared" si="30"/>
        <v>0</v>
      </c>
      <c r="AY101" s="72">
        <f t="shared" si="31"/>
        <v>14337680.879999999</v>
      </c>
      <c r="AZ101" s="72">
        <f t="shared" si="32"/>
        <v>40526957.519999996</v>
      </c>
      <c r="BA101" s="127"/>
      <c r="BB101" s="128"/>
      <c r="BC101" s="127"/>
      <c r="BD101" s="128"/>
      <c r="BE101" s="127"/>
      <c r="BF101" s="128"/>
      <c r="BG101" s="127"/>
      <c r="BH101" s="128"/>
    </row>
    <row r="102" spans="1:60" ht="48">
      <c r="A102" s="1">
        <v>2026</v>
      </c>
      <c r="B102" s="1">
        <v>8324</v>
      </c>
      <c r="C102" s="1">
        <v>2</v>
      </c>
      <c r="D102" s="1">
        <v>6</v>
      </c>
      <c r="E102" s="1">
        <v>19</v>
      </c>
      <c r="F102" s="1"/>
      <c r="G102" s="1"/>
      <c r="H102" s="6"/>
      <c r="I102" s="66"/>
      <c r="J102" s="7" t="s">
        <v>127</v>
      </c>
      <c r="K102" s="8">
        <v>12559407</v>
      </c>
      <c r="L102" s="8">
        <v>0</v>
      </c>
      <c r="M102" s="8">
        <v>12559407</v>
      </c>
      <c r="N102" s="8">
        <v>0</v>
      </c>
      <c r="O102" s="8">
        <v>0</v>
      </c>
      <c r="P102" s="8">
        <v>0</v>
      </c>
      <c r="Q102" s="8">
        <v>12559407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f t="shared" si="26"/>
        <v>12559407</v>
      </c>
      <c r="AU102" s="8">
        <f t="shared" si="27"/>
        <v>0</v>
      </c>
      <c r="AV102" s="8">
        <f t="shared" si="28"/>
        <v>12559407</v>
      </c>
      <c r="AW102" s="8">
        <f t="shared" si="29"/>
        <v>0</v>
      </c>
      <c r="AX102" s="8">
        <f t="shared" si="30"/>
        <v>0</v>
      </c>
      <c r="AY102" s="8">
        <f t="shared" si="31"/>
        <v>0</v>
      </c>
      <c r="AZ102" s="8">
        <f t="shared" si="32"/>
        <v>12559407</v>
      </c>
      <c r="BA102" s="142"/>
      <c r="BB102" s="143"/>
      <c r="BC102" s="142"/>
      <c r="BD102" s="143"/>
      <c r="BE102" s="142"/>
      <c r="BF102" s="143"/>
      <c r="BG102" s="142"/>
      <c r="BH102" s="143"/>
    </row>
    <row r="103" spans="1:60" ht="27.75">
      <c r="A103" s="75">
        <v>2026</v>
      </c>
      <c r="B103" s="75">
        <v>8324</v>
      </c>
      <c r="C103" s="75">
        <v>2</v>
      </c>
      <c r="D103" s="75">
        <v>6</v>
      </c>
      <c r="E103" s="75">
        <v>19</v>
      </c>
      <c r="F103" s="75">
        <v>5000</v>
      </c>
      <c r="G103" s="75"/>
      <c r="H103" s="75"/>
      <c r="I103" s="77" t="s">
        <v>19</v>
      </c>
      <c r="J103" s="79" t="s">
        <v>36</v>
      </c>
      <c r="K103" s="80">
        <v>12559407</v>
      </c>
      <c r="L103" s="80">
        <v>0</v>
      </c>
      <c r="M103" s="80">
        <v>12559407</v>
      </c>
      <c r="N103" s="80">
        <v>0</v>
      </c>
      <c r="O103" s="80">
        <v>0</v>
      </c>
      <c r="P103" s="80">
        <v>0</v>
      </c>
      <c r="Q103" s="80">
        <v>12559407</v>
      </c>
      <c r="R103" s="80">
        <v>0</v>
      </c>
      <c r="S103" s="80">
        <v>0</v>
      </c>
      <c r="T103" s="80">
        <v>0</v>
      </c>
      <c r="U103" s="80">
        <v>0</v>
      </c>
      <c r="V103" s="80">
        <v>0</v>
      </c>
      <c r="W103" s="80">
        <v>0</v>
      </c>
      <c r="X103" s="80">
        <v>0</v>
      </c>
      <c r="Y103" s="80">
        <v>0</v>
      </c>
      <c r="Z103" s="80">
        <v>0</v>
      </c>
      <c r="AA103" s="80">
        <v>0</v>
      </c>
      <c r="AB103" s="80">
        <v>0</v>
      </c>
      <c r="AC103" s="80">
        <v>0</v>
      </c>
      <c r="AD103" s="80">
        <v>0</v>
      </c>
      <c r="AE103" s="80">
        <v>0</v>
      </c>
      <c r="AF103" s="80">
        <v>0</v>
      </c>
      <c r="AG103" s="80">
        <v>0</v>
      </c>
      <c r="AH103" s="80">
        <v>0</v>
      </c>
      <c r="AI103" s="80">
        <v>0</v>
      </c>
      <c r="AJ103" s="80">
        <v>0</v>
      </c>
      <c r="AK103" s="80">
        <v>0</v>
      </c>
      <c r="AL103" s="80">
        <v>0</v>
      </c>
      <c r="AM103" s="80">
        <v>0</v>
      </c>
      <c r="AN103" s="80">
        <v>0</v>
      </c>
      <c r="AO103" s="80">
        <v>0</v>
      </c>
      <c r="AP103" s="80">
        <v>0</v>
      </c>
      <c r="AQ103" s="80">
        <v>0</v>
      </c>
      <c r="AR103" s="80">
        <v>0</v>
      </c>
      <c r="AS103" s="80">
        <v>0</v>
      </c>
      <c r="AT103" s="80">
        <f t="shared" si="26"/>
        <v>12559407</v>
      </c>
      <c r="AU103" s="80">
        <f t="shared" si="27"/>
        <v>0</v>
      </c>
      <c r="AV103" s="80">
        <f t="shared" si="28"/>
        <v>12559407</v>
      </c>
      <c r="AW103" s="80">
        <f t="shared" si="29"/>
        <v>0</v>
      </c>
      <c r="AX103" s="80">
        <f t="shared" si="30"/>
        <v>0</v>
      </c>
      <c r="AY103" s="80">
        <f t="shared" si="31"/>
        <v>0</v>
      </c>
      <c r="AZ103" s="80">
        <f t="shared" si="32"/>
        <v>12559407</v>
      </c>
      <c r="BA103" s="131"/>
      <c r="BB103" s="132"/>
      <c r="BC103" s="131"/>
      <c r="BD103" s="132"/>
      <c r="BE103" s="131"/>
      <c r="BF103" s="132"/>
      <c r="BG103" s="131"/>
      <c r="BH103" s="132"/>
    </row>
    <row r="104" spans="1:60" ht="27.75">
      <c r="A104" s="76">
        <v>2026</v>
      </c>
      <c r="B104" s="76">
        <v>8324</v>
      </c>
      <c r="C104" s="76">
        <v>2</v>
      </c>
      <c r="D104" s="76">
        <v>6</v>
      </c>
      <c r="E104" s="76">
        <v>19</v>
      </c>
      <c r="F104" s="76">
        <v>5000</v>
      </c>
      <c r="G104" s="76">
        <v>5600</v>
      </c>
      <c r="H104" s="76"/>
      <c r="I104" s="78" t="s">
        <v>19</v>
      </c>
      <c r="J104" s="81" t="s">
        <v>79</v>
      </c>
      <c r="K104" s="82">
        <v>170000</v>
      </c>
      <c r="L104" s="82">
        <v>0</v>
      </c>
      <c r="M104" s="82">
        <v>170000</v>
      </c>
      <c r="N104" s="82">
        <v>0</v>
      </c>
      <c r="O104" s="82">
        <v>0</v>
      </c>
      <c r="P104" s="82">
        <v>0</v>
      </c>
      <c r="Q104" s="82">
        <v>170000</v>
      </c>
      <c r="R104" s="82">
        <v>0</v>
      </c>
      <c r="S104" s="82">
        <v>0</v>
      </c>
      <c r="T104" s="82">
        <v>0</v>
      </c>
      <c r="U104" s="82">
        <v>0</v>
      </c>
      <c r="V104" s="82">
        <v>0</v>
      </c>
      <c r="W104" s="82">
        <v>0</v>
      </c>
      <c r="X104" s="82">
        <v>0</v>
      </c>
      <c r="Y104" s="82">
        <v>0</v>
      </c>
      <c r="Z104" s="82">
        <v>0</v>
      </c>
      <c r="AA104" s="82">
        <v>0</v>
      </c>
      <c r="AB104" s="82">
        <v>0</v>
      </c>
      <c r="AC104" s="82">
        <v>0</v>
      </c>
      <c r="AD104" s="82">
        <v>0</v>
      </c>
      <c r="AE104" s="82">
        <v>0</v>
      </c>
      <c r="AF104" s="82">
        <v>0</v>
      </c>
      <c r="AG104" s="82">
        <v>0</v>
      </c>
      <c r="AH104" s="82">
        <v>0</v>
      </c>
      <c r="AI104" s="82">
        <v>0</v>
      </c>
      <c r="AJ104" s="82">
        <v>0</v>
      </c>
      <c r="AK104" s="82">
        <v>0</v>
      </c>
      <c r="AL104" s="82">
        <v>0</v>
      </c>
      <c r="AM104" s="82">
        <v>0</v>
      </c>
      <c r="AN104" s="82">
        <v>0</v>
      </c>
      <c r="AO104" s="82">
        <v>0</v>
      </c>
      <c r="AP104" s="82">
        <v>0</v>
      </c>
      <c r="AQ104" s="82">
        <v>0</v>
      </c>
      <c r="AR104" s="82">
        <v>0</v>
      </c>
      <c r="AS104" s="82">
        <v>0</v>
      </c>
      <c r="AT104" s="82">
        <f t="shared" si="26"/>
        <v>170000</v>
      </c>
      <c r="AU104" s="82">
        <f t="shared" si="27"/>
        <v>0</v>
      </c>
      <c r="AV104" s="82">
        <f t="shared" si="28"/>
        <v>170000</v>
      </c>
      <c r="AW104" s="82">
        <f t="shared" si="29"/>
        <v>0</v>
      </c>
      <c r="AX104" s="82">
        <f t="shared" si="30"/>
        <v>0</v>
      </c>
      <c r="AY104" s="82">
        <f t="shared" si="31"/>
        <v>0</v>
      </c>
      <c r="AZ104" s="82">
        <f t="shared" si="32"/>
        <v>170000</v>
      </c>
      <c r="BA104" s="156"/>
      <c r="BB104" s="134"/>
      <c r="BC104" s="156"/>
      <c r="BD104" s="134"/>
      <c r="BE104" s="156"/>
      <c r="BF104" s="134"/>
      <c r="BG104" s="156"/>
      <c r="BH104" s="134"/>
    </row>
    <row r="105" spans="1:60" ht="27.75">
      <c r="A105" s="83">
        <v>2026</v>
      </c>
      <c r="B105" s="83">
        <v>8324</v>
      </c>
      <c r="C105" s="83">
        <v>2</v>
      </c>
      <c r="D105" s="83">
        <v>6</v>
      </c>
      <c r="E105" s="83">
        <v>19</v>
      </c>
      <c r="F105" s="83">
        <v>5000</v>
      </c>
      <c r="G105" s="83">
        <v>5600</v>
      </c>
      <c r="H105" s="83">
        <v>565</v>
      </c>
      <c r="I105" s="92" t="s">
        <v>19</v>
      </c>
      <c r="J105" s="85" t="s">
        <v>78</v>
      </c>
      <c r="K105" s="86">
        <v>170000</v>
      </c>
      <c r="L105" s="86">
        <v>0</v>
      </c>
      <c r="M105" s="86">
        <v>170000</v>
      </c>
      <c r="N105" s="86">
        <v>0</v>
      </c>
      <c r="O105" s="86">
        <v>0</v>
      </c>
      <c r="P105" s="86">
        <v>0</v>
      </c>
      <c r="Q105" s="86">
        <v>170000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</v>
      </c>
      <c r="Y105" s="86">
        <v>0</v>
      </c>
      <c r="Z105" s="86">
        <v>0</v>
      </c>
      <c r="AA105" s="86">
        <v>0</v>
      </c>
      <c r="AB105" s="86">
        <v>0</v>
      </c>
      <c r="AC105" s="86">
        <v>0</v>
      </c>
      <c r="AD105" s="86">
        <v>0</v>
      </c>
      <c r="AE105" s="86">
        <v>0</v>
      </c>
      <c r="AF105" s="86">
        <v>0</v>
      </c>
      <c r="AG105" s="86">
        <v>0</v>
      </c>
      <c r="AH105" s="86">
        <v>0</v>
      </c>
      <c r="AI105" s="86">
        <v>0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f t="shared" si="26"/>
        <v>170000</v>
      </c>
      <c r="AU105" s="86">
        <f t="shared" si="27"/>
        <v>0</v>
      </c>
      <c r="AV105" s="86">
        <f t="shared" si="28"/>
        <v>170000</v>
      </c>
      <c r="AW105" s="86">
        <f t="shared" si="29"/>
        <v>0</v>
      </c>
      <c r="AX105" s="86">
        <f t="shared" si="30"/>
        <v>0</v>
      </c>
      <c r="AY105" s="86">
        <f t="shared" si="31"/>
        <v>0</v>
      </c>
      <c r="AZ105" s="86">
        <f t="shared" si="32"/>
        <v>170000</v>
      </c>
      <c r="BA105" s="135"/>
      <c r="BB105" s="136"/>
      <c r="BC105" s="135"/>
      <c r="BD105" s="136"/>
      <c r="BE105" s="135"/>
      <c r="BF105" s="136"/>
      <c r="BG105" s="135"/>
      <c r="BH105" s="136"/>
    </row>
    <row r="106" spans="1:60" ht="27.75">
      <c r="A106" s="87">
        <v>2026</v>
      </c>
      <c r="B106" s="87">
        <v>8324</v>
      </c>
      <c r="C106" s="87">
        <v>2</v>
      </c>
      <c r="D106" s="87">
        <v>6</v>
      </c>
      <c r="E106" s="87">
        <v>19</v>
      </c>
      <c r="F106" s="87">
        <v>5000</v>
      </c>
      <c r="G106" s="87">
        <v>5600</v>
      </c>
      <c r="H106" s="87">
        <v>565</v>
      </c>
      <c r="I106" s="88">
        <v>1</v>
      </c>
      <c r="J106" s="89" t="s">
        <v>78</v>
      </c>
      <c r="K106" s="90">
        <v>170000</v>
      </c>
      <c r="L106" s="90">
        <v>0</v>
      </c>
      <c r="M106" s="91">
        <v>170000</v>
      </c>
      <c r="N106" s="90">
        <v>0</v>
      </c>
      <c r="O106" s="90">
        <v>0</v>
      </c>
      <c r="P106" s="91">
        <v>0</v>
      </c>
      <c r="Q106" s="91">
        <v>170000</v>
      </c>
      <c r="R106" s="90">
        <v>0</v>
      </c>
      <c r="S106" s="90">
        <v>0</v>
      </c>
      <c r="T106" s="91">
        <v>0</v>
      </c>
      <c r="U106" s="90">
        <v>0</v>
      </c>
      <c r="V106" s="90">
        <v>0</v>
      </c>
      <c r="W106" s="91">
        <v>0</v>
      </c>
      <c r="X106" s="91">
        <v>0</v>
      </c>
      <c r="Y106" s="90">
        <v>0</v>
      </c>
      <c r="Z106" s="90">
        <v>0</v>
      </c>
      <c r="AA106" s="91">
        <v>0</v>
      </c>
      <c r="AB106" s="90">
        <v>0</v>
      </c>
      <c r="AC106" s="90">
        <v>0</v>
      </c>
      <c r="AD106" s="91">
        <v>0</v>
      </c>
      <c r="AE106" s="91">
        <v>0</v>
      </c>
      <c r="AF106" s="90">
        <v>0</v>
      </c>
      <c r="AG106" s="90">
        <v>0</v>
      </c>
      <c r="AH106" s="91">
        <v>0</v>
      </c>
      <c r="AI106" s="90">
        <v>0</v>
      </c>
      <c r="AJ106" s="90">
        <v>0</v>
      </c>
      <c r="AK106" s="91">
        <v>0</v>
      </c>
      <c r="AL106" s="91">
        <v>0</v>
      </c>
      <c r="AM106" s="90">
        <v>0</v>
      </c>
      <c r="AN106" s="90">
        <v>0</v>
      </c>
      <c r="AO106" s="91">
        <v>0</v>
      </c>
      <c r="AP106" s="90">
        <v>0</v>
      </c>
      <c r="AQ106" s="90">
        <v>0</v>
      </c>
      <c r="AR106" s="91">
        <v>0</v>
      </c>
      <c r="AS106" s="91">
        <v>0</v>
      </c>
      <c r="AT106" s="90">
        <f t="shared" si="26"/>
        <v>170000</v>
      </c>
      <c r="AU106" s="90">
        <f t="shared" si="27"/>
        <v>0</v>
      </c>
      <c r="AV106" s="91">
        <f t="shared" si="28"/>
        <v>170000</v>
      </c>
      <c r="AW106" s="90">
        <f t="shared" si="29"/>
        <v>0</v>
      </c>
      <c r="AX106" s="90">
        <f t="shared" si="30"/>
        <v>0</v>
      </c>
      <c r="AY106" s="91">
        <f t="shared" si="31"/>
        <v>0</v>
      </c>
      <c r="AZ106" s="91">
        <f t="shared" si="32"/>
        <v>170000</v>
      </c>
      <c r="BA106" s="137">
        <v>100</v>
      </c>
      <c r="BB106" s="138"/>
      <c r="BC106" s="137"/>
      <c r="BD106" s="138"/>
      <c r="BE106" s="137"/>
      <c r="BF106" s="138"/>
      <c r="BG106" s="137">
        <f>+BA106-BC106-BE106</f>
        <v>100</v>
      </c>
      <c r="BH106" s="138"/>
    </row>
    <row r="107" spans="1:60" ht="27.75">
      <c r="A107" s="76">
        <v>2026</v>
      </c>
      <c r="B107" s="76">
        <v>8324</v>
      </c>
      <c r="C107" s="76">
        <v>2</v>
      </c>
      <c r="D107" s="76">
        <v>6</v>
      </c>
      <c r="E107" s="76">
        <v>19</v>
      </c>
      <c r="F107" s="76">
        <v>5000</v>
      </c>
      <c r="G107" s="76">
        <v>5900</v>
      </c>
      <c r="H107" s="76"/>
      <c r="I107" s="78" t="s">
        <v>19</v>
      </c>
      <c r="J107" s="81" t="s">
        <v>41</v>
      </c>
      <c r="K107" s="82">
        <v>12389407</v>
      </c>
      <c r="L107" s="82">
        <v>0</v>
      </c>
      <c r="M107" s="82">
        <v>12389407</v>
      </c>
      <c r="N107" s="82">
        <v>0</v>
      </c>
      <c r="O107" s="82">
        <v>0</v>
      </c>
      <c r="P107" s="82">
        <v>0</v>
      </c>
      <c r="Q107" s="82">
        <v>12389407</v>
      </c>
      <c r="R107" s="82">
        <v>0</v>
      </c>
      <c r="S107" s="82">
        <v>0</v>
      </c>
      <c r="T107" s="82">
        <v>0</v>
      </c>
      <c r="U107" s="82">
        <v>0</v>
      </c>
      <c r="V107" s="82">
        <v>0</v>
      </c>
      <c r="W107" s="82">
        <v>0</v>
      </c>
      <c r="X107" s="82">
        <v>0</v>
      </c>
      <c r="Y107" s="82">
        <v>0</v>
      </c>
      <c r="Z107" s="82">
        <v>0</v>
      </c>
      <c r="AA107" s="82">
        <v>0</v>
      </c>
      <c r="AB107" s="82">
        <v>0</v>
      </c>
      <c r="AC107" s="82">
        <v>0</v>
      </c>
      <c r="AD107" s="82">
        <v>0</v>
      </c>
      <c r="AE107" s="82">
        <v>0</v>
      </c>
      <c r="AF107" s="82">
        <v>0</v>
      </c>
      <c r="AG107" s="82">
        <v>0</v>
      </c>
      <c r="AH107" s="82">
        <v>0</v>
      </c>
      <c r="AI107" s="82">
        <v>0</v>
      </c>
      <c r="AJ107" s="82">
        <v>0</v>
      </c>
      <c r="AK107" s="82">
        <v>0</v>
      </c>
      <c r="AL107" s="82">
        <v>0</v>
      </c>
      <c r="AM107" s="82">
        <v>0</v>
      </c>
      <c r="AN107" s="82">
        <v>0</v>
      </c>
      <c r="AO107" s="82">
        <v>0</v>
      </c>
      <c r="AP107" s="82">
        <v>0</v>
      </c>
      <c r="AQ107" s="82">
        <v>0</v>
      </c>
      <c r="AR107" s="82">
        <v>0</v>
      </c>
      <c r="AS107" s="82">
        <v>0</v>
      </c>
      <c r="AT107" s="82">
        <f t="shared" si="26"/>
        <v>12389407</v>
      </c>
      <c r="AU107" s="82">
        <f t="shared" si="27"/>
        <v>0</v>
      </c>
      <c r="AV107" s="82">
        <f t="shared" si="28"/>
        <v>12389407</v>
      </c>
      <c r="AW107" s="82">
        <f t="shared" si="29"/>
        <v>0</v>
      </c>
      <c r="AX107" s="82">
        <f t="shared" si="30"/>
        <v>0</v>
      </c>
      <c r="AY107" s="82">
        <f t="shared" si="31"/>
        <v>0</v>
      </c>
      <c r="AZ107" s="82">
        <f t="shared" si="32"/>
        <v>12389407</v>
      </c>
      <c r="BA107" s="133"/>
      <c r="BB107" s="134"/>
      <c r="BC107" s="133"/>
      <c r="BD107" s="134"/>
      <c r="BE107" s="133"/>
      <c r="BF107" s="134"/>
      <c r="BG107" s="133"/>
      <c r="BH107" s="134"/>
    </row>
    <row r="108" spans="1:60" ht="27.75">
      <c r="A108" s="83">
        <v>2026</v>
      </c>
      <c r="B108" s="83">
        <v>8324</v>
      </c>
      <c r="C108" s="83">
        <v>2</v>
      </c>
      <c r="D108" s="83">
        <v>6</v>
      </c>
      <c r="E108" s="83">
        <v>19</v>
      </c>
      <c r="F108" s="83">
        <v>5000</v>
      </c>
      <c r="G108" s="83">
        <v>5900</v>
      </c>
      <c r="H108" s="83">
        <v>591</v>
      </c>
      <c r="I108" s="92" t="s">
        <v>19</v>
      </c>
      <c r="J108" s="85" t="s">
        <v>46</v>
      </c>
      <c r="K108" s="86">
        <v>12389407</v>
      </c>
      <c r="L108" s="86">
        <v>0</v>
      </c>
      <c r="M108" s="86">
        <v>12389407</v>
      </c>
      <c r="N108" s="86">
        <v>0</v>
      </c>
      <c r="O108" s="86">
        <v>0</v>
      </c>
      <c r="P108" s="86">
        <v>0</v>
      </c>
      <c r="Q108" s="86">
        <v>12389407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f t="shared" si="26"/>
        <v>12389407</v>
      </c>
      <c r="AU108" s="86">
        <f t="shared" si="27"/>
        <v>0</v>
      </c>
      <c r="AV108" s="86">
        <f t="shared" si="28"/>
        <v>12389407</v>
      </c>
      <c r="AW108" s="86">
        <f t="shared" si="29"/>
        <v>0</v>
      </c>
      <c r="AX108" s="86">
        <f t="shared" si="30"/>
        <v>0</v>
      </c>
      <c r="AY108" s="86">
        <f t="shared" si="31"/>
        <v>0</v>
      </c>
      <c r="AZ108" s="86">
        <f t="shared" si="32"/>
        <v>12389407</v>
      </c>
      <c r="BA108" s="135"/>
      <c r="BB108" s="136"/>
      <c r="BC108" s="135"/>
      <c r="BD108" s="136"/>
      <c r="BE108" s="135"/>
      <c r="BF108" s="136"/>
      <c r="BG108" s="135"/>
      <c r="BH108" s="136"/>
    </row>
    <row r="109" spans="1:60" ht="27.75">
      <c r="A109" s="87">
        <v>2026</v>
      </c>
      <c r="B109" s="87">
        <v>8324</v>
      </c>
      <c r="C109" s="87">
        <v>2</v>
      </c>
      <c r="D109" s="87">
        <v>6</v>
      </c>
      <c r="E109" s="87">
        <v>19</v>
      </c>
      <c r="F109" s="87">
        <v>5000</v>
      </c>
      <c r="G109" s="87">
        <v>5900</v>
      </c>
      <c r="H109" s="87">
        <v>591</v>
      </c>
      <c r="I109" s="88">
        <v>1</v>
      </c>
      <c r="J109" s="89" t="s">
        <v>46</v>
      </c>
      <c r="K109" s="90">
        <v>12389407</v>
      </c>
      <c r="L109" s="90">
        <v>0</v>
      </c>
      <c r="M109" s="91">
        <v>12389407</v>
      </c>
      <c r="N109" s="90">
        <v>0</v>
      </c>
      <c r="O109" s="90">
        <v>0</v>
      </c>
      <c r="P109" s="91">
        <v>0</v>
      </c>
      <c r="Q109" s="91">
        <v>12389407</v>
      </c>
      <c r="R109" s="90">
        <v>0</v>
      </c>
      <c r="S109" s="90">
        <v>0</v>
      </c>
      <c r="T109" s="91">
        <v>0</v>
      </c>
      <c r="U109" s="90">
        <v>0</v>
      </c>
      <c r="V109" s="90">
        <v>0</v>
      </c>
      <c r="W109" s="91">
        <v>0</v>
      </c>
      <c r="X109" s="91">
        <v>0</v>
      </c>
      <c r="Y109" s="90">
        <v>0</v>
      </c>
      <c r="Z109" s="90">
        <v>0</v>
      </c>
      <c r="AA109" s="91">
        <v>0</v>
      </c>
      <c r="AB109" s="90">
        <v>0</v>
      </c>
      <c r="AC109" s="90">
        <v>0</v>
      </c>
      <c r="AD109" s="91">
        <v>0</v>
      </c>
      <c r="AE109" s="91">
        <v>0</v>
      </c>
      <c r="AF109" s="90">
        <v>0</v>
      </c>
      <c r="AG109" s="90">
        <v>0</v>
      </c>
      <c r="AH109" s="91">
        <v>0</v>
      </c>
      <c r="AI109" s="90">
        <v>0</v>
      </c>
      <c r="AJ109" s="90">
        <v>0</v>
      </c>
      <c r="AK109" s="91">
        <v>0</v>
      </c>
      <c r="AL109" s="91">
        <v>0</v>
      </c>
      <c r="AM109" s="90">
        <v>0</v>
      </c>
      <c r="AN109" s="90">
        <v>0</v>
      </c>
      <c r="AO109" s="91">
        <v>0</v>
      </c>
      <c r="AP109" s="90">
        <v>0</v>
      </c>
      <c r="AQ109" s="90">
        <v>0</v>
      </c>
      <c r="AR109" s="91">
        <v>0</v>
      </c>
      <c r="AS109" s="91">
        <v>0</v>
      </c>
      <c r="AT109" s="90">
        <f t="shared" si="26"/>
        <v>12389407</v>
      </c>
      <c r="AU109" s="90">
        <f t="shared" si="27"/>
        <v>0</v>
      </c>
      <c r="AV109" s="91">
        <f t="shared" si="28"/>
        <v>12389407</v>
      </c>
      <c r="AW109" s="90">
        <f t="shared" si="29"/>
        <v>0</v>
      </c>
      <c r="AX109" s="90">
        <f t="shared" si="30"/>
        <v>0</v>
      </c>
      <c r="AY109" s="91">
        <f t="shared" si="31"/>
        <v>0</v>
      </c>
      <c r="AZ109" s="91">
        <f t="shared" si="32"/>
        <v>12389407</v>
      </c>
      <c r="BA109" s="137">
        <v>4</v>
      </c>
      <c r="BB109" s="138"/>
      <c r="BC109" s="137"/>
      <c r="BD109" s="138"/>
      <c r="BE109" s="137"/>
      <c r="BF109" s="138"/>
      <c r="BG109" s="137">
        <f>+BA109-BC109-BE109</f>
        <v>4</v>
      </c>
      <c r="BH109" s="138"/>
    </row>
    <row r="110" spans="1:60" ht="27.75">
      <c r="A110" s="1">
        <v>2026</v>
      </c>
      <c r="B110" s="1">
        <v>8324</v>
      </c>
      <c r="C110" s="1">
        <v>2</v>
      </c>
      <c r="D110" s="1">
        <v>6</v>
      </c>
      <c r="E110" s="1">
        <v>20</v>
      </c>
      <c r="F110" s="1"/>
      <c r="G110" s="1"/>
      <c r="H110" s="6"/>
      <c r="I110" s="66"/>
      <c r="J110" s="7" t="s">
        <v>128</v>
      </c>
      <c r="K110" s="8">
        <v>13629869.640000001</v>
      </c>
      <c r="L110" s="8">
        <v>0</v>
      </c>
      <c r="M110" s="8">
        <v>13629869.640000001</v>
      </c>
      <c r="N110" s="8">
        <v>14337680.879999999</v>
      </c>
      <c r="O110" s="8">
        <v>0</v>
      </c>
      <c r="P110" s="8">
        <v>14337680.879999999</v>
      </c>
      <c r="Q110" s="8">
        <v>27967550.52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f t="shared" si="26"/>
        <v>13629869.640000001</v>
      </c>
      <c r="AU110" s="8">
        <f t="shared" si="27"/>
        <v>0</v>
      </c>
      <c r="AV110" s="8">
        <f t="shared" si="28"/>
        <v>13629869.640000001</v>
      </c>
      <c r="AW110" s="8">
        <f t="shared" si="29"/>
        <v>14337680.879999999</v>
      </c>
      <c r="AX110" s="8">
        <f t="shared" si="30"/>
        <v>0</v>
      </c>
      <c r="AY110" s="8">
        <f t="shared" si="31"/>
        <v>14337680.879999999</v>
      </c>
      <c r="AZ110" s="8">
        <f t="shared" si="32"/>
        <v>27967550.52</v>
      </c>
      <c r="BA110" s="142"/>
      <c r="BB110" s="143"/>
      <c r="BC110" s="142"/>
      <c r="BD110" s="143"/>
      <c r="BE110" s="142"/>
      <c r="BF110" s="143"/>
      <c r="BG110" s="142"/>
      <c r="BH110" s="143"/>
    </row>
    <row r="111" spans="1:60" ht="27.75">
      <c r="A111" s="98">
        <v>2026</v>
      </c>
      <c r="B111" s="98">
        <v>8324</v>
      </c>
      <c r="C111" s="98">
        <v>2</v>
      </c>
      <c r="D111" s="98">
        <v>6</v>
      </c>
      <c r="E111" s="98">
        <v>20</v>
      </c>
      <c r="F111" s="98"/>
      <c r="G111" s="98"/>
      <c r="H111" s="99"/>
      <c r="I111" s="100"/>
      <c r="J111" s="101" t="s">
        <v>129</v>
      </c>
      <c r="K111" s="102">
        <v>0</v>
      </c>
      <c r="L111" s="102">
        <v>0</v>
      </c>
      <c r="M111" s="102">
        <v>0</v>
      </c>
      <c r="N111" s="102">
        <v>3810723.36</v>
      </c>
      <c r="O111" s="102">
        <v>0</v>
      </c>
      <c r="P111" s="102">
        <v>3810723.36</v>
      </c>
      <c r="Q111" s="102">
        <v>3810723.36</v>
      </c>
      <c r="R111" s="102">
        <v>0</v>
      </c>
      <c r="S111" s="102">
        <v>0</v>
      </c>
      <c r="T111" s="102">
        <v>0</v>
      </c>
      <c r="U111" s="102">
        <v>0</v>
      </c>
      <c r="V111" s="102">
        <v>0</v>
      </c>
      <c r="W111" s="102">
        <v>0</v>
      </c>
      <c r="X111" s="102">
        <v>0</v>
      </c>
      <c r="Y111" s="102">
        <v>0</v>
      </c>
      <c r="Z111" s="102">
        <v>0</v>
      </c>
      <c r="AA111" s="102">
        <v>0</v>
      </c>
      <c r="AB111" s="102">
        <v>0</v>
      </c>
      <c r="AC111" s="102">
        <v>0</v>
      </c>
      <c r="AD111" s="102">
        <v>0</v>
      </c>
      <c r="AE111" s="102">
        <v>0</v>
      </c>
      <c r="AF111" s="102">
        <v>0</v>
      </c>
      <c r="AG111" s="102">
        <v>0</v>
      </c>
      <c r="AH111" s="102">
        <v>0</v>
      </c>
      <c r="AI111" s="102">
        <v>0</v>
      </c>
      <c r="AJ111" s="102">
        <v>0</v>
      </c>
      <c r="AK111" s="102">
        <v>0</v>
      </c>
      <c r="AL111" s="102">
        <v>0</v>
      </c>
      <c r="AM111" s="102">
        <v>0</v>
      </c>
      <c r="AN111" s="102">
        <v>0</v>
      </c>
      <c r="AO111" s="102">
        <v>0</v>
      </c>
      <c r="AP111" s="102">
        <v>0</v>
      </c>
      <c r="AQ111" s="102">
        <v>0</v>
      </c>
      <c r="AR111" s="102">
        <v>0</v>
      </c>
      <c r="AS111" s="102">
        <v>0</v>
      </c>
      <c r="AT111" s="102">
        <f t="shared" si="26"/>
        <v>0</v>
      </c>
      <c r="AU111" s="102">
        <f t="shared" si="27"/>
        <v>0</v>
      </c>
      <c r="AV111" s="102">
        <f t="shared" si="28"/>
        <v>0</v>
      </c>
      <c r="AW111" s="102">
        <f t="shared" si="29"/>
        <v>3810723.36</v>
      </c>
      <c r="AX111" s="102">
        <f t="shared" si="30"/>
        <v>0</v>
      </c>
      <c r="AY111" s="102">
        <f t="shared" si="31"/>
        <v>3810723.36</v>
      </c>
      <c r="AZ111" s="102">
        <f t="shared" si="32"/>
        <v>3810723.36</v>
      </c>
      <c r="BA111" s="157"/>
      <c r="BB111" s="158"/>
      <c r="BC111" s="157"/>
      <c r="BD111" s="158"/>
      <c r="BE111" s="157"/>
      <c r="BF111" s="158"/>
      <c r="BG111" s="157"/>
      <c r="BH111" s="158"/>
    </row>
    <row r="112" spans="1:60" ht="27.75">
      <c r="A112" s="75">
        <v>2026</v>
      </c>
      <c r="B112" s="75">
        <v>8324</v>
      </c>
      <c r="C112" s="75">
        <v>2</v>
      </c>
      <c r="D112" s="75">
        <v>6</v>
      </c>
      <c r="E112" s="75">
        <v>20</v>
      </c>
      <c r="F112" s="75">
        <v>1000</v>
      </c>
      <c r="G112" s="75"/>
      <c r="H112" s="75"/>
      <c r="I112" s="77" t="s">
        <v>19</v>
      </c>
      <c r="J112" s="79" t="s">
        <v>20</v>
      </c>
      <c r="K112" s="80">
        <v>0</v>
      </c>
      <c r="L112" s="80">
        <v>0</v>
      </c>
      <c r="M112" s="80">
        <v>0</v>
      </c>
      <c r="N112" s="80">
        <v>3810723.36</v>
      </c>
      <c r="O112" s="80">
        <v>0</v>
      </c>
      <c r="P112" s="80">
        <v>3810723.36</v>
      </c>
      <c r="Q112" s="80">
        <v>3810723.36</v>
      </c>
      <c r="R112" s="80">
        <v>0</v>
      </c>
      <c r="S112" s="80">
        <v>0</v>
      </c>
      <c r="T112" s="80">
        <v>0</v>
      </c>
      <c r="U112" s="80">
        <v>0</v>
      </c>
      <c r="V112" s="80">
        <v>0</v>
      </c>
      <c r="W112" s="80">
        <v>0</v>
      </c>
      <c r="X112" s="80">
        <v>0</v>
      </c>
      <c r="Y112" s="80">
        <v>0</v>
      </c>
      <c r="Z112" s="80">
        <v>0</v>
      </c>
      <c r="AA112" s="80">
        <v>0</v>
      </c>
      <c r="AB112" s="80">
        <v>0</v>
      </c>
      <c r="AC112" s="80">
        <v>0</v>
      </c>
      <c r="AD112" s="80">
        <v>0</v>
      </c>
      <c r="AE112" s="80">
        <v>0</v>
      </c>
      <c r="AF112" s="80">
        <v>0</v>
      </c>
      <c r="AG112" s="80">
        <v>0</v>
      </c>
      <c r="AH112" s="80">
        <v>0</v>
      </c>
      <c r="AI112" s="80">
        <v>0</v>
      </c>
      <c r="AJ112" s="80">
        <v>0</v>
      </c>
      <c r="AK112" s="80">
        <v>0</v>
      </c>
      <c r="AL112" s="80">
        <v>0</v>
      </c>
      <c r="AM112" s="80">
        <v>0</v>
      </c>
      <c r="AN112" s="80">
        <v>0</v>
      </c>
      <c r="AO112" s="80">
        <v>0</v>
      </c>
      <c r="AP112" s="80">
        <v>0</v>
      </c>
      <c r="AQ112" s="80">
        <v>0</v>
      </c>
      <c r="AR112" s="80">
        <v>0</v>
      </c>
      <c r="AS112" s="80">
        <v>0</v>
      </c>
      <c r="AT112" s="80">
        <f t="shared" si="26"/>
        <v>0</v>
      </c>
      <c r="AU112" s="80">
        <f t="shared" si="27"/>
        <v>0</v>
      </c>
      <c r="AV112" s="80">
        <f t="shared" si="28"/>
        <v>0</v>
      </c>
      <c r="AW112" s="80">
        <f t="shared" si="29"/>
        <v>3810723.36</v>
      </c>
      <c r="AX112" s="80">
        <f t="shared" si="30"/>
        <v>0</v>
      </c>
      <c r="AY112" s="80">
        <f t="shared" si="31"/>
        <v>3810723.36</v>
      </c>
      <c r="AZ112" s="80">
        <f t="shared" si="32"/>
        <v>3810723.36</v>
      </c>
      <c r="BA112" s="131"/>
      <c r="BB112" s="132"/>
      <c r="BC112" s="131"/>
      <c r="BD112" s="132"/>
      <c r="BE112" s="131"/>
      <c r="BF112" s="132"/>
      <c r="BG112" s="131"/>
      <c r="BH112" s="132"/>
    </row>
    <row r="113" spans="1:60" ht="27.75">
      <c r="A113" s="76">
        <v>2026</v>
      </c>
      <c r="B113" s="76">
        <v>8324</v>
      </c>
      <c r="C113" s="76">
        <v>2</v>
      </c>
      <c r="D113" s="76">
        <v>6</v>
      </c>
      <c r="E113" s="76">
        <v>20</v>
      </c>
      <c r="F113" s="76">
        <v>1000</v>
      </c>
      <c r="G113" s="76">
        <v>1200</v>
      </c>
      <c r="H113" s="76"/>
      <c r="I113" s="78" t="s">
        <v>19</v>
      </c>
      <c r="J113" s="81" t="s">
        <v>21</v>
      </c>
      <c r="K113" s="82">
        <v>0</v>
      </c>
      <c r="L113" s="82">
        <v>0</v>
      </c>
      <c r="M113" s="82">
        <v>0</v>
      </c>
      <c r="N113" s="82">
        <v>3810723.36</v>
      </c>
      <c r="O113" s="82">
        <v>0</v>
      </c>
      <c r="P113" s="82">
        <v>3810723.36</v>
      </c>
      <c r="Q113" s="82">
        <v>3810723.36</v>
      </c>
      <c r="R113" s="82">
        <v>0</v>
      </c>
      <c r="S113" s="82">
        <v>0</v>
      </c>
      <c r="T113" s="82">
        <v>0</v>
      </c>
      <c r="U113" s="82">
        <v>0</v>
      </c>
      <c r="V113" s="82">
        <v>0</v>
      </c>
      <c r="W113" s="82">
        <v>0</v>
      </c>
      <c r="X113" s="82">
        <v>0</v>
      </c>
      <c r="Y113" s="82">
        <v>0</v>
      </c>
      <c r="Z113" s="82">
        <v>0</v>
      </c>
      <c r="AA113" s="82">
        <v>0</v>
      </c>
      <c r="AB113" s="82">
        <v>0</v>
      </c>
      <c r="AC113" s="82">
        <v>0</v>
      </c>
      <c r="AD113" s="82">
        <v>0</v>
      </c>
      <c r="AE113" s="82">
        <v>0</v>
      </c>
      <c r="AF113" s="82">
        <v>0</v>
      </c>
      <c r="AG113" s="82">
        <v>0</v>
      </c>
      <c r="AH113" s="82">
        <v>0</v>
      </c>
      <c r="AI113" s="82">
        <v>0</v>
      </c>
      <c r="AJ113" s="82">
        <v>0</v>
      </c>
      <c r="AK113" s="82">
        <v>0</v>
      </c>
      <c r="AL113" s="82">
        <v>0</v>
      </c>
      <c r="AM113" s="82">
        <v>0</v>
      </c>
      <c r="AN113" s="82">
        <v>0</v>
      </c>
      <c r="AO113" s="82">
        <v>0</v>
      </c>
      <c r="AP113" s="82">
        <v>0</v>
      </c>
      <c r="AQ113" s="82">
        <v>0</v>
      </c>
      <c r="AR113" s="82">
        <v>0</v>
      </c>
      <c r="AS113" s="82">
        <v>0</v>
      </c>
      <c r="AT113" s="82">
        <f t="shared" si="26"/>
        <v>0</v>
      </c>
      <c r="AU113" s="82">
        <f t="shared" si="27"/>
        <v>0</v>
      </c>
      <c r="AV113" s="82">
        <f t="shared" si="28"/>
        <v>0</v>
      </c>
      <c r="AW113" s="82">
        <f t="shared" si="29"/>
        <v>3810723.36</v>
      </c>
      <c r="AX113" s="82">
        <f t="shared" si="30"/>
        <v>0</v>
      </c>
      <c r="AY113" s="82">
        <f t="shared" si="31"/>
        <v>3810723.36</v>
      </c>
      <c r="AZ113" s="82">
        <f t="shared" si="32"/>
        <v>3810723.36</v>
      </c>
      <c r="BA113" s="133"/>
      <c r="BB113" s="134"/>
      <c r="BC113" s="133"/>
      <c r="BD113" s="134"/>
      <c r="BE113" s="133"/>
      <c r="BF113" s="134"/>
      <c r="BG113" s="133"/>
      <c r="BH113" s="134"/>
    </row>
    <row r="114" spans="1:60" ht="27.75">
      <c r="A114" s="83">
        <v>2026</v>
      </c>
      <c r="B114" s="83">
        <v>8324</v>
      </c>
      <c r="C114" s="83">
        <v>2</v>
      </c>
      <c r="D114" s="83">
        <v>6</v>
      </c>
      <c r="E114" s="83">
        <v>20</v>
      </c>
      <c r="F114" s="83">
        <v>1000</v>
      </c>
      <c r="G114" s="83">
        <v>1200</v>
      </c>
      <c r="H114" s="83">
        <v>121</v>
      </c>
      <c r="I114" s="92" t="s">
        <v>19</v>
      </c>
      <c r="J114" s="85" t="s">
        <v>22</v>
      </c>
      <c r="K114" s="86">
        <v>0</v>
      </c>
      <c r="L114" s="86">
        <v>0</v>
      </c>
      <c r="M114" s="86">
        <v>0</v>
      </c>
      <c r="N114" s="86">
        <v>3810723.36</v>
      </c>
      <c r="O114" s="86">
        <v>0</v>
      </c>
      <c r="P114" s="86">
        <v>3810723.36</v>
      </c>
      <c r="Q114" s="86">
        <v>3810723.36</v>
      </c>
      <c r="R114" s="86">
        <v>0</v>
      </c>
      <c r="S114" s="86">
        <v>0</v>
      </c>
      <c r="T114" s="86">
        <v>0</v>
      </c>
      <c r="U114" s="86">
        <v>0</v>
      </c>
      <c r="V114" s="86">
        <v>0</v>
      </c>
      <c r="W114" s="86">
        <v>0</v>
      </c>
      <c r="X114" s="86">
        <v>0</v>
      </c>
      <c r="Y114" s="86">
        <v>0</v>
      </c>
      <c r="Z114" s="86">
        <v>0</v>
      </c>
      <c r="AA114" s="86">
        <v>0</v>
      </c>
      <c r="AB114" s="86">
        <v>0</v>
      </c>
      <c r="AC114" s="86">
        <v>0</v>
      </c>
      <c r="AD114" s="86">
        <v>0</v>
      </c>
      <c r="AE114" s="86">
        <v>0</v>
      </c>
      <c r="AF114" s="86">
        <v>0</v>
      </c>
      <c r="AG114" s="86">
        <v>0</v>
      </c>
      <c r="AH114" s="86">
        <v>0</v>
      </c>
      <c r="AI114" s="86">
        <v>0</v>
      </c>
      <c r="AJ114" s="86">
        <v>0</v>
      </c>
      <c r="AK114" s="86">
        <v>0</v>
      </c>
      <c r="AL114" s="86">
        <v>0</v>
      </c>
      <c r="AM114" s="86">
        <v>0</v>
      </c>
      <c r="AN114" s="86">
        <v>0</v>
      </c>
      <c r="AO114" s="86">
        <v>0</v>
      </c>
      <c r="AP114" s="86">
        <v>0</v>
      </c>
      <c r="AQ114" s="86">
        <v>0</v>
      </c>
      <c r="AR114" s="86">
        <v>0</v>
      </c>
      <c r="AS114" s="86">
        <v>0</v>
      </c>
      <c r="AT114" s="86">
        <f t="shared" si="26"/>
        <v>0</v>
      </c>
      <c r="AU114" s="86">
        <f t="shared" si="27"/>
        <v>0</v>
      </c>
      <c r="AV114" s="86">
        <f t="shared" si="28"/>
        <v>0</v>
      </c>
      <c r="AW114" s="86">
        <f t="shared" si="29"/>
        <v>3810723.36</v>
      </c>
      <c r="AX114" s="86">
        <f t="shared" si="30"/>
        <v>0</v>
      </c>
      <c r="AY114" s="86">
        <f t="shared" si="31"/>
        <v>3810723.36</v>
      </c>
      <c r="AZ114" s="86">
        <f t="shared" si="32"/>
        <v>3810723.36</v>
      </c>
      <c r="BA114" s="135"/>
      <c r="BB114" s="136"/>
      <c r="BC114" s="135"/>
      <c r="BD114" s="136"/>
      <c r="BE114" s="135"/>
      <c r="BF114" s="136"/>
      <c r="BG114" s="135"/>
      <c r="BH114" s="136"/>
    </row>
    <row r="115" spans="1:60" ht="27.75">
      <c r="A115" s="87">
        <v>2026</v>
      </c>
      <c r="B115" s="87">
        <v>8324</v>
      </c>
      <c r="C115" s="87">
        <v>2</v>
      </c>
      <c r="D115" s="87">
        <v>6</v>
      </c>
      <c r="E115" s="87">
        <v>20</v>
      </c>
      <c r="F115" s="87">
        <v>1000</v>
      </c>
      <c r="G115" s="87">
        <v>1200</v>
      </c>
      <c r="H115" s="87">
        <v>121</v>
      </c>
      <c r="I115" s="88">
        <v>1</v>
      </c>
      <c r="J115" s="93" t="s">
        <v>23</v>
      </c>
      <c r="K115" s="90">
        <v>0</v>
      </c>
      <c r="L115" s="90">
        <v>0</v>
      </c>
      <c r="M115" s="91">
        <v>0</v>
      </c>
      <c r="N115" s="90">
        <v>3810723.36</v>
      </c>
      <c r="O115" s="90">
        <v>0</v>
      </c>
      <c r="P115" s="91">
        <v>3810723.36</v>
      </c>
      <c r="Q115" s="91">
        <v>3810723.36</v>
      </c>
      <c r="R115" s="90">
        <v>0</v>
      </c>
      <c r="S115" s="90">
        <v>0</v>
      </c>
      <c r="T115" s="91">
        <v>0</v>
      </c>
      <c r="U115" s="90">
        <v>0</v>
      </c>
      <c r="V115" s="90">
        <v>0</v>
      </c>
      <c r="W115" s="91">
        <v>0</v>
      </c>
      <c r="X115" s="91">
        <v>0</v>
      </c>
      <c r="Y115" s="90">
        <v>0</v>
      </c>
      <c r="Z115" s="90">
        <v>0</v>
      </c>
      <c r="AA115" s="91">
        <v>0</v>
      </c>
      <c r="AB115" s="90">
        <v>0</v>
      </c>
      <c r="AC115" s="90">
        <v>0</v>
      </c>
      <c r="AD115" s="91">
        <v>0</v>
      </c>
      <c r="AE115" s="91">
        <v>0</v>
      </c>
      <c r="AF115" s="90">
        <v>0</v>
      </c>
      <c r="AG115" s="90">
        <v>0</v>
      </c>
      <c r="AH115" s="91">
        <v>0</v>
      </c>
      <c r="AI115" s="90">
        <v>0</v>
      </c>
      <c r="AJ115" s="90">
        <v>0</v>
      </c>
      <c r="AK115" s="91">
        <v>0</v>
      </c>
      <c r="AL115" s="91">
        <v>0</v>
      </c>
      <c r="AM115" s="90">
        <v>0</v>
      </c>
      <c r="AN115" s="90">
        <v>0</v>
      </c>
      <c r="AO115" s="91">
        <v>0</v>
      </c>
      <c r="AP115" s="90">
        <v>0</v>
      </c>
      <c r="AQ115" s="90">
        <v>0</v>
      </c>
      <c r="AR115" s="91">
        <v>0</v>
      </c>
      <c r="AS115" s="91">
        <v>0</v>
      </c>
      <c r="AT115" s="90">
        <f t="shared" si="26"/>
        <v>0</v>
      </c>
      <c r="AU115" s="90">
        <f t="shared" si="27"/>
        <v>0</v>
      </c>
      <c r="AV115" s="91">
        <f t="shared" si="28"/>
        <v>0</v>
      </c>
      <c r="AW115" s="90">
        <f t="shared" si="29"/>
        <v>3810723.36</v>
      </c>
      <c r="AX115" s="90">
        <f t="shared" si="30"/>
        <v>0</v>
      </c>
      <c r="AY115" s="91">
        <f t="shared" si="31"/>
        <v>3810723.36</v>
      </c>
      <c r="AZ115" s="91">
        <f t="shared" si="32"/>
        <v>3810723.36</v>
      </c>
      <c r="BA115" s="137">
        <v>20</v>
      </c>
      <c r="BB115" s="138"/>
      <c r="BC115" s="137"/>
      <c r="BD115" s="138"/>
      <c r="BE115" s="137"/>
      <c r="BF115" s="138"/>
      <c r="BG115" s="137">
        <f>+BA115-BC115-BE115</f>
        <v>20</v>
      </c>
      <c r="BH115" s="138"/>
    </row>
    <row r="116" spans="1:60" ht="27.75">
      <c r="A116" s="98">
        <v>2026</v>
      </c>
      <c r="B116" s="98">
        <v>8324</v>
      </c>
      <c r="C116" s="98">
        <v>2</v>
      </c>
      <c r="D116" s="98">
        <v>6</v>
      </c>
      <c r="E116" s="98">
        <v>20</v>
      </c>
      <c r="F116" s="98"/>
      <c r="G116" s="98"/>
      <c r="H116" s="99"/>
      <c r="I116" s="100"/>
      <c r="J116" s="101" t="s">
        <v>130</v>
      </c>
      <c r="K116" s="102">
        <v>13629869.640000001</v>
      </c>
      <c r="L116" s="102">
        <v>0</v>
      </c>
      <c r="M116" s="102">
        <v>13629869.640000001</v>
      </c>
      <c r="N116" s="102">
        <v>0</v>
      </c>
      <c r="O116" s="102">
        <v>0</v>
      </c>
      <c r="P116" s="102">
        <v>0</v>
      </c>
      <c r="Q116" s="102">
        <v>13629869.640000001</v>
      </c>
      <c r="R116" s="102">
        <v>0</v>
      </c>
      <c r="S116" s="102">
        <v>0</v>
      </c>
      <c r="T116" s="102">
        <v>0</v>
      </c>
      <c r="U116" s="102">
        <v>0</v>
      </c>
      <c r="V116" s="102">
        <v>0</v>
      </c>
      <c r="W116" s="102">
        <v>0</v>
      </c>
      <c r="X116" s="102">
        <v>0</v>
      </c>
      <c r="Y116" s="102">
        <v>0</v>
      </c>
      <c r="Z116" s="102">
        <v>0</v>
      </c>
      <c r="AA116" s="102">
        <v>0</v>
      </c>
      <c r="AB116" s="102">
        <v>0</v>
      </c>
      <c r="AC116" s="102">
        <v>0</v>
      </c>
      <c r="AD116" s="102">
        <v>0</v>
      </c>
      <c r="AE116" s="102">
        <v>0</v>
      </c>
      <c r="AF116" s="102">
        <v>0</v>
      </c>
      <c r="AG116" s="102">
        <v>0</v>
      </c>
      <c r="AH116" s="102">
        <v>0</v>
      </c>
      <c r="AI116" s="102">
        <v>0</v>
      </c>
      <c r="AJ116" s="102">
        <v>0</v>
      </c>
      <c r="AK116" s="102">
        <v>0</v>
      </c>
      <c r="AL116" s="102">
        <v>0</v>
      </c>
      <c r="AM116" s="102">
        <v>0</v>
      </c>
      <c r="AN116" s="102">
        <v>0</v>
      </c>
      <c r="AO116" s="102">
        <v>0</v>
      </c>
      <c r="AP116" s="102">
        <v>0</v>
      </c>
      <c r="AQ116" s="102">
        <v>0</v>
      </c>
      <c r="AR116" s="102">
        <v>0</v>
      </c>
      <c r="AS116" s="102">
        <v>0</v>
      </c>
      <c r="AT116" s="102">
        <f t="shared" si="26"/>
        <v>13629869.640000001</v>
      </c>
      <c r="AU116" s="102">
        <f t="shared" si="27"/>
        <v>0</v>
      </c>
      <c r="AV116" s="102">
        <f t="shared" si="28"/>
        <v>13629869.640000001</v>
      </c>
      <c r="AW116" s="102">
        <f t="shared" si="29"/>
        <v>0</v>
      </c>
      <c r="AX116" s="102">
        <f t="shared" si="30"/>
        <v>0</v>
      </c>
      <c r="AY116" s="102">
        <f t="shared" si="31"/>
        <v>0</v>
      </c>
      <c r="AZ116" s="102">
        <f t="shared" si="32"/>
        <v>13629869.640000001</v>
      </c>
      <c r="BA116" s="157"/>
      <c r="BB116" s="158"/>
      <c r="BC116" s="157"/>
      <c r="BD116" s="158"/>
      <c r="BE116" s="157"/>
      <c r="BF116" s="158"/>
      <c r="BG116" s="157"/>
      <c r="BH116" s="158"/>
    </row>
    <row r="117" spans="1:60" ht="27.75">
      <c r="A117" s="75">
        <v>2026</v>
      </c>
      <c r="B117" s="75">
        <v>8324</v>
      </c>
      <c r="C117" s="75">
        <v>2</v>
      </c>
      <c r="D117" s="75">
        <v>6</v>
      </c>
      <c r="E117" s="75">
        <v>20</v>
      </c>
      <c r="F117" s="75">
        <v>2000</v>
      </c>
      <c r="G117" s="75"/>
      <c r="H117" s="75"/>
      <c r="I117" s="77" t="s">
        <v>19</v>
      </c>
      <c r="J117" s="79" t="s">
        <v>24</v>
      </c>
      <c r="K117" s="80">
        <v>12230888.76</v>
      </c>
      <c r="L117" s="80">
        <v>0</v>
      </c>
      <c r="M117" s="80">
        <v>12230888.76</v>
      </c>
      <c r="N117" s="80">
        <v>0</v>
      </c>
      <c r="O117" s="80">
        <v>0</v>
      </c>
      <c r="P117" s="80">
        <v>0</v>
      </c>
      <c r="Q117" s="80">
        <v>12230888.76</v>
      </c>
      <c r="R117" s="80">
        <v>0</v>
      </c>
      <c r="S117" s="80">
        <v>0</v>
      </c>
      <c r="T117" s="80">
        <v>0</v>
      </c>
      <c r="U117" s="80">
        <v>0</v>
      </c>
      <c r="V117" s="80">
        <v>0</v>
      </c>
      <c r="W117" s="80">
        <v>0</v>
      </c>
      <c r="X117" s="80">
        <v>0</v>
      </c>
      <c r="Y117" s="80">
        <v>0</v>
      </c>
      <c r="Z117" s="80">
        <v>0</v>
      </c>
      <c r="AA117" s="80">
        <v>0</v>
      </c>
      <c r="AB117" s="80">
        <v>0</v>
      </c>
      <c r="AC117" s="80">
        <v>0</v>
      </c>
      <c r="AD117" s="80">
        <v>0</v>
      </c>
      <c r="AE117" s="80">
        <v>0</v>
      </c>
      <c r="AF117" s="80">
        <v>0</v>
      </c>
      <c r="AG117" s="80">
        <v>0</v>
      </c>
      <c r="AH117" s="80">
        <v>0</v>
      </c>
      <c r="AI117" s="80">
        <v>0</v>
      </c>
      <c r="AJ117" s="80">
        <v>0</v>
      </c>
      <c r="AK117" s="80">
        <v>0</v>
      </c>
      <c r="AL117" s="80">
        <v>0</v>
      </c>
      <c r="AM117" s="80">
        <v>0</v>
      </c>
      <c r="AN117" s="80">
        <v>0</v>
      </c>
      <c r="AO117" s="80">
        <v>0</v>
      </c>
      <c r="AP117" s="80">
        <v>0</v>
      </c>
      <c r="AQ117" s="80">
        <v>0</v>
      </c>
      <c r="AR117" s="80">
        <v>0</v>
      </c>
      <c r="AS117" s="80">
        <v>0</v>
      </c>
      <c r="AT117" s="80">
        <f t="shared" si="26"/>
        <v>12230888.76</v>
      </c>
      <c r="AU117" s="80">
        <f t="shared" si="27"/>
        <v>0</v>
      </c>
      <c r="AV117" s="80">
        <f t="shared" si="28"/>
        <v>12230888.76</v>
      </c>
      <c r="AW117" s="80">
        <f t="shared" si="29"/>
        <v>0</v>
      </c>
      <c r="AX117" s="80">
        <f t="shared" si="30"/>
        <v>0</v>
      </c>
      <c r="AY117" s="80">
        <f t="shared" si="31"/>
        <v>0</v>
      </c>
      <c r="AZ117" s="80">
        <f t="shared" si="32"/>
        <v>12230888.76</v>
      </c>
      <c r="BA117" s="131"/>
      <c r="BB117" s="132"/>
      <c r="BC117" s="131"/>
      <c r="BD117" s="132"/>
      <c r="BE117" s="131"/>
      <c r="BF117" s="132"/>
      <c r="BG117" s="131"/>
      <c r="BH117" s="132"/>
    </row>
    <row r="118" spans="1:60" ht="27.75">
      <c r="A118" s="76">
        <v>2026</v>
      </c>
      <c r="B118" s="76">
        <v>8324</v>
      </c>
      <c r="C118" s="76">
        <v>2</v>
      </c>
      <c r="D118" s="76">
        <v>6</v>
      </c>
      <c r="E118" s="76">
        <v>20</v>
      </c>
      <c r="F118" s="76">
        <v>2000</v>
      </c>
      <c r="G118" s="76">
        <v>2500</v>
      </c>
      <c r="H118" s="76"/>
      <c r="I118" s="103"/>
      <c r="J118" s="81" t="s">
        <v>25</v>
      </c>
      <c r="K118" s="82">
        <v>12230888.76</v>
      </c>
      <c r="L118" s="82">
        <v>0</v>
      </c>
      <c r="M118" s="82">
        <v>12230888.76</v>
      </c>
      <c r="N118" s="82">
        <v>0</v>
      </c>
      <c r="O118" s="82">
        <v>0</v>
      </c>
      <c r="P118" s="82">
        <v>0</v>
      </c>
      <c r="Q118" s="82">
        <v>12230888.76</v>
      </c>
      <c r="R118" s="82">
        <v>0</v>
      </c>
      <c r="S118" s="82">
        <v>0</v>
      </c>
      <c r="T118" s="82">
        <v>0</v>
      </c>
      <c r="U118" s="82">
        <v>0</v>
      </c>
      <c r="V118" s="82">
        <v>0</v>
      </c>
      <c r="W118" s="82">
        <v>0</v>
      </c>
      <c r="X118" s="82">
        <v>0</v>
      </c>
      <c r="Y118" s="82">
        <v>0</v>
      </c>
      <c r="Z118" s="82">
        <v>0</v>
      </c>
      <c r="AA118" s="82">
        <v>0</v>
      </c>
      <c r="AB118" s="82">
        <v>0</v>
      </c>
      <c r="AC118" s="82">
        <v>0</v>
      </c>
      <c r="AD118" s="82">
        <v>0</v>
      </c>
      <c r="AE118" s="82">
        <v>0</v>
      </c>
      <c r="AF118" s="82">
        <v>0</v>
      </c>
      <c r="AG118" s="82">
        <v>0</v>
      </c>
      <c r="AH118" s="82">
        <v>0</v>
      </c>
      <c r="AI118" s="82">
        <v>0</v>
      </c>
      <c r="AJ118" s="82">
        <v>0</v>
      </c>
      <c r="AK118" s="82">
        <v>0</v>
      </c>
      <c r="AL118" s="82">
        <v>0</v>
      </c>
      <c r="AM118" s="82">
        <v>0</v>
      </c>
      <c r="AN118" s="82">
        <v>0</v>
      </c>
      <c r="AO118" s="82">
        <v>0</v>
      </c>
      <c r="AP118" s="82">
        <v>0</v>
      </c>
      <c r="AQ118" s="82">
        <v>0</v>
      </c>
      <c r="AR118" s="82">
        <v>0</v>
      </c>
      <c r="AS118" s="82">
        <v>0</v>
      </c>
      <c r="AT118" s="82">
        <f t="shared" si="26"/>
        <v>12230888.76</v>
      </c>
      <c r="AU118" s="82">
        <f t="shared" si="27"/>
        <v>0</v>
      </c>
      <c r="AV118" s="82">
        <f t="shared" si="28"/>
        <v>12230888.76</v>
      </c>
      <c r="AW118" s="82">
        <f t="shared" si="29"/>
        <v>0</v>
      </c>
      <c r="AX118" s="82">
        <f t="shared" si="30"/>
        <v>0</v>
      </c>
      <c r="AY118" s="82">
        <f t="shared" si="31"/>
        <v>0</v>
      </c>
      <c r="AZ118" s="82">
        <f t="shared" si="32"/>
        <v>12230888.76</v>
      </c>
      <c r="BA118" s="133"/>
      <c r="BB118" s="134"/>
      <c r="BC118" s="133"/>
      <c r="BD118" s="134"/>
      <c r="BE118" s="133"/>
      <c r="BF118" s="134"/>
      <c r="BG118" s="133"/>
      <c r="BH118" s="134"/>
    </row>
    <row r="119" spans="1:60" ht="27.75">
      <c r="A119" s="83">
        <v>2026</v>
      </c>
      <c r="B119" s="83">
        <v>8324</v>
      </c>
      <c r="C119" s="83">
        <v>2</v>
      </c>
      <c r="D119" s="83">
        <v>6</v>
      </c>
      <c r="E119" s="83">
        <v>20</v>
      </c>
      <c r="F119" s="83">
        <v>2000</v>
      </c>
      <c r="G119" s="83">
        <v>2500</v>
      </c>
      <c r="H119" s="83">
        <v>255</v>
      </c>
      <c r="I119" s="92" t="s">
        <v>19</v>
      </c>
      <c r="J119" s="85" t="s">
        <v>27</v>
      </c>
      <c r="K119" s="86">
        <v>1617982.64</v>
      </c>
      <c r="L119" s="86">
        <v>0</v>
      </c>
      <c r="M119" s="86">
        <v>1617982.64</v>
      </c>
      <c r="N119" s="86">
        <v>0</v>
      </c>
      <c r="O119" s="86">
        <v>0</v>
      </c>
      <c r="P119" s="86">
        <v>0</v>
      </c>
      <c r="Q119" s="86">
        <v>1617982.64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f t="shared" si="26"/>
        <v>1617982.64</v>
      </c>
      <c r="AU119" s="86">
        <f t="shared" si="27"/>
        <v>0</v>
      </c>
      <c r="AV119" s="86">
        <f t="shared" si="28"/>
        <v>1617982.64</v>
      </c>
      <c r="AW119" s="86">
        <f t="shared" si="29"/>
        <v>0</v>
      </c>
      <c r="AX119" s="86">
        <f t="shared" si="30"/>
        <v>0</v>
      </c>
      <c r="AY119" s="86">
        <f t="shared" si="31"/>
        <v>0</v>
      </c>
      <c r="AZ119" s="86">
        <f t="shared" si="32"/>
        <v>1617982.64</v>
      </c>
      <c r="BA119" s="135"/>
      <c r="BB119" s="136"/>
      <c r="BC119" s="135"/>
      <c r="BD119" s="136"/>
      <c r="BE119" s="135"/>
      <c r="BF119" s="136"/>
      <c r="BG119" s="135"/>
      <c r="BH119" s="136"/>
    </row>
    <row r="120" spans="1:60" ht="27.75">
      <c r="A120" s="87">
        <v>2026</v>
      </c>
      <c r="B120" s="87">
        <v>8324</v>
      </c>
      <c r="C120" s="87">
        <v>2</v>
      </c>
      <c r="D120" s="87">
        <v>6</v>
      </c>
      <c r="E120" s="87">
        <v>20</v>
      </c>
      <c r="F120" s="87">
        <v>2000</v>
      </c>
      <c r="G120" s="87">
        <v>2500</v>
      </c>
      <c r="H120" s="87">
        <v>255</v>
      </c>
      <c r="I120" s="88">
        <v>1</v>
      </c>
      <c r="J120" s="89" t="s">
        <v>27</v>
      </c>
      <c r="K120" s="90">
        <v>1617982.64</v>
      </c>
      <c r="L120" s="90">
        <v>0</v>
      </c>
      <c r="M120" s="91">
        <v>1617982.64</v>
      </c>
      <c r="N120" s="90">
        <v>0</v>
      </c>
      <c r="O120" s="90">
        <v>0</v>
      </c>
      <c r="P120" s="91">
        <v>0</v>
      </c>
      <c r="Q120" s="91">
        <v>1617982.64</v>
      </c>
      <c r="R120" s="90">
        <v>0</v>
      </c>
      <c r="S120" s="90">
        <v>0</v>
      </c>
      <c r="T120" s="91">
        <v>0</v>
      </c>
      <c r="U120" s="90">
        <v>0</v>
      </c>
      <c r="V120" s="90">
        <v>0</v>
      </c>
      <c r="W120" s="91">
        <v>0</v>
      </c>
      <c r="X120" s="91">
        <v>0</v>
      </c>
      <c r="Y120" s="90">
        <v>0</v>
      </c>
      <c r="Z120" s="90">
        <v>0</v>
      </c>
      <c r="AA120" s="91">
        <v>0</v>
      </c>
      <c r="AB120" s="90">
        <v>0</v>
      </c>
      <c r="AC120" s="90">
        <v>0</v>
      </c>
      <c r="AD120" s="91">
        <v>0</v>
      </c>
      <c r="AE120" s="91">
        <v>0</v>
      </c>
      <c r="AF120" s="90">
        <v>0</v>
      </c>
      <c r="AG120" s="90">
        <v>0</v>
      </c>
      <c r="AH120" s="91">
        <v>0</v>
      </c>
      <c r="AI120" s="90">
        <v>0</v>
      </c>
      <c r="AJ120" s="90">
        <v>0</v>
      </c>
      <c r="AK120" s="91">
        <v>0</v>
      </c>
      <c r="AL120" s="91">
        <v>0</v>
      </c>
      <c r="AM120" s="90">
        <v>0</v>
      </c>
      <c r="AN120" s="90">
        <v>0</v>
      </c>
      <c r="AO120" s="91">
        <v>0</v>
      </c>
      <c r="AP120" s="90">
        <v>0</v>
      </c>
      <c r="AQ120" s="90">
        <v>0</v>
      </c>
      <c r="AR120" s="91">
        <v>0</v>
      </c>
      <c r="AS120" s="91">
        <v>0</v>
      </c>
      <c r="AT120" s="90">
        <f t="shared" si="26"/>
        <v>1617982.64</v>
      </c>
      <c r="AU120" s="90">
        <f t="shared" si="27"/>
        <v>0</v>
      </c>
      <c r="AV120" s="91">
        <f t="shared" si="28"/>
        <v>1617982.64</v>
      </c>
      <c r="AW120" s="90">
        <f t="shared" si="29"/>
        <v>0</v>
      </c>
      <c r="AX120" s="90">
        <f t="shared" si="30"/>
        <v>0</v>
      </c>
      <c r="AY120" s="91">
        <f t="shared" si="31"/>
        <v>0</v>
      </c>
      <c r="AZ120" s="91">
        <f t="shared" si="32"/>
        <v>1617982.64</v>
      </c>
      <c r="BA120" s="137">
        <v>3670</v>
      </c>
      <c r="BB120" s="138"/>
      <c r="BC120" s="137"/>
      <c r="BD120" s="138"/>
      <c r="BE120" s="137"/>
      <c r="BF120" s="138"/>
      <c r="BG120" s="137">
        <f>+BA120-BC120-BE120</f>
        <v>3670</v>
      </c>
      <c r="BH120" s="138"/>
    </row>
    <row r="121" spans="1:60" ht="27.75">
      <c r="A121" s="83">
        <v>2026</v>
      </c>
      <c r="B121" s="83">
        <v>8324</v>
      </c>
      <c r="C121" s="83">
        <v>2</v>
      </c>
      <c r="D121" s="83">
        <v>6</v>
      </c>
      <c r="E121" s="83">
        <v>20</v>
      </c>
      <c r="F121" s="83">
        <v>2000</v>
      </c>
      <c r="G121" s="83">
        <v>2500</v>
      </c>
      <c r="H121" s="83">
        <v>259</v>
      </c>
      <c r="I121" s="92" t="s">
        <v>19</v>
      </c>
      <c r="J121" s="85" t="s">
        <v>69</v>
      </c>
      <c r="K121" s="86">
        <v>10612906.119999999</v>
      </c>
      <c r="L121" s="86">
        <v>0</v>
      </c>
      <c r="M121" s="86">
        <v>10612906.119999999</v>
      </c>
      <c r="N121" s="86">
        <v>0</v>
      </c>
      <c r="O121" s="86">
        <v>0</v>
      </c>
      <c r="P121" s="86">
        <v>0</v>
      </c>
      <c r="Q121" s="86">
        <v>10612906.119999999</v>
      </c>
      <c r="R121" s="86">
        <v>0</v>
      </c>
      <c r="S121" s="86">
        <v>0</v>
      </c>
      <c r="T121" s="86">
        <v>0</v>
      </c>
      <c r="U121" s="86">
        <v>0</v>
      </c>
      <c r="V121" s="86">
        <v>0</v>
      </c>
      <c r="W121" s="86">
        <v>0</v>
      </c>
      <c r="X121" s="86">
        <v>0</v>
      </c>
      <c r="Y121" s="86">
        <v>0</v>
      </c>
      <c r="Z121" s="86">
        <v>0</v>
      </c>
      <c r="AA121" s="86">
        <v>0</v>
      </c>
      <c r="AB121" s="86">
        <v>0</v>
      </c>
      <c r="AC121" s="86">
        <v>0</v>
      </c>
      <c r="AD121" s="86">
        <v>0</v>
      </c>
      <c r="AE121" s="86">
        <v>0</v>
      </c>
      <c r="AF121" s="86">
        <v>0</v>
      </c>
      <c r="AG121" s="86">
        <v>0</v>
      </c>
      <c r="AH121" s="86">
        <v>0</v>
      </c>
      <c r="AI121" s="86">
        <v>0</v>
      </c>
      <c r="AJ121" s="86">
        <v>0</v>
      </c>
      <c r="AK121" s="86">
        <v>0</v>
      </c>
      <c r="AL121" s="86">
        <v>0</v>
      </c>
      <c r="AM121" s="86">
        <v>0</v>
      </c>
      <c r="AN121" s="86">
        <v>0</v>
      </c>
      <c r="AO121" s="86">
        <v>0</v>
      </c>
      <c r="AP121" s="86">
        <v>0</v>
      </c>
      <c r="AQ121" s="86">
        <v>0</v>
      </c>
      <c r="AR121" s="86">
        <v>0</v>
      </c>
      <c r="AS121" s="86">
        <v>0</v>
      </c>
      <c r="AT121" s="86">
        <f t="shared" si="26"/>
        <v>10612906.119999999</v>
      </c>
      <c r="AU121" s="86">
        <f t="shared" si="27"/>
        <v>0</v>
      </c>
      <c r="AV121" s="86">
        <f t="shared" si="28"/>
        <v>10612906.119999999</v>
      </c>
      <c r="AW121" s="86">
        <f t="shared" si="29"/>
        <v>0</v>
      </c>
      <c r="AX121" s="86">
        <f t="shared" si="30"/>
        <v>0</v>
      </c>
      <c r="AY121" s="86">
        <f t="shared" si="31"/>
        <v>0</v>
      </c>
      <c r="AZ121" s="86">
        <f t="shared" si="32"/>
        <v>10612906.119999999</v>
      </c>
      <c r="BA121" s="135"/>
      <c r="BB121" s="136"/>
      <c r="BC121" s="135"/>
      <c r="BD121" s="136"/>
      <c r="BE121" s="135"/>
      <c r="BF121" s="136"/>
      <c r="BG121" s="135"/>
      <c r="BH121" s="136"/>
    </row>
    <row r="122" spans="1:60" ht="27.75">
      <c r="A122" s="87">
        <v>2026</v>
      </c>
      <c r="B122" s="87">
        <v>8324</v>
      </c>
      <c r="C122" s="87">
        <v>2</v>
      </c>
      <c r="D122" s="87">
        <v>6</v>
      </c>
      <c r="E122" s="87">
        <v>20</v>
      </c>
      <c r="F122" s="87">
        <v>2000</v>
      </c>
      <c r="G122" s="87">
        <v>2500</v>
      </c>
      <c r="H122" s="87">
        <v>259</v>
      </c>
      <c r="I122" s="88">
        <v>1</v>
      </c>
      <c r="J122" s="89" t="s">
        <v>69</v>
      </c>
      <c r="K122" s="90">
        <v>10612906.119999999</v>
      </c>
      <c r="L122" s="90">
        <v>0</v>
      </c>
      <c r="M122" s="91">
        <v>10612906.119999999</v>
      </c>
      <c r="N122" s="90">
        <v>0</v>
      </c>
      <c r="O122" s="90">
        <v>0</v>
      </c>
      <c r="P122" s="91">
        <v>0</v>
      </c>
      <c r="Q122" s="91">
        <v>10612906.119999999</v>
      </c>
      <c r="R122" s="90">
        <v>0</v>
      </c>
      <c r="S122" s="90">
        <v>0</v>
      </c>
      <c r="T122" s="91">
        <v>0</v>
      </c>
      <c r="U122" s="90">
        <v>0</v>
      </c>
      <c r="V122" s="90">
        <v>0</v>
      </c>
      <c r="W122" s="91">
        <v>0</v>
      </c>
      <c r="X122" s="91">
        <v>0</v>
      </c>
      <c r="Y122" s="90">
        <v>0</v>
      </c>
      <c r="Z122" s="90">
        <v>0</v>
      </c>
      <c r="AA122" s="91">
        <v>0</v>
      </c>
      <c r="AB122" s="90">
        <v>0</v>
      </c>
      <c r="AC122" s="90">
        <v>0</v>
      </c>
      <c r="AD122" s="91">
        <v>0</v>
      </c>
      <c r="AE122" s="91">
        <v>0</v>
      </c>
      <c r="AF122" s="90">
        <v>0</v>
      </c>
      <c r="AG122" s="90">
        <v>0</v>
      </c>
      <c r="AH122" s="91">
        <v>0</v>
      </c>
      <c r="AI122" s="90">
        <v>0</v>
      </c>
      <c r="AJ122" s="90">
        <v>0</v>
      </c>
      <c r="AK122" s="91">
        <v>0</v>
      </c>
      <c r="AL122" s="91">
        <v>0</v>
      </c>
      <c r="AM122" s="90">
        <v>0</v>
      </c>
      <c r="AN122" s="90">
        <v>0</v>
      </c>
      <c r="AO122" s="91">
        <v>0</v>
      </c>
      <c r="AP122" s="90">
        <v>0</v>
      </c>
      <c r="AQ122" s="90">
        <v>0</v>
      </c>
      <c r="AR122" s="91">
        <v>0</v>
      </c>
      <c r="AS122" s="91">
        <v>0</v>
      </c>
      <c r="AT122" s="90">
        <f t="shared" si="26"/>
        <v>10612906.119999999</v>
      </c>
      <c r="AU122" s="90">
        <f t="shared" si="27"/>
        <v>0</v>
      </c>
      <c r="AV122" s="91">
        <f t="shared" si="28"/>
        <v>10612906.119999999</v>
      </c>
      <c r="AW122" s="90">
        <f t="shared" si="29"/>
        <v>0</v>
      </c>
      <c r="AX122" s="90">
        <f t="shared" si="30"/>
        <v>0</v>
      </c>
      <c r="AY122" s="91">
        <f t="shared" si="31"/>
        <v>0</v>
      </c>
      <c r="AZ122" s="91">
        <f t="shared" si="32"/>
        <v>10612906.119999999</v>
      </c>
      <c r="BA122" s="137">
        <v>187</v>
      </c>
      <c r="BB122" s="138"/>
      <c r="BC122" s="137"/>
      <c r="BD122" s="138"/>
      <c r="BE122" s="137"/>
      <c r="BF122" s="138"/>
      <c r="BG122" s="137">
        <f>+BA122-BC122-BE122</f>
        <v>187</v>
      </c>
      <c r="BH122" s="138"/>
    </row>
    <row r="123" spans="1:60" ht="27.75">
      <c r="A123" s="75">
        <v>2026</v>
      </c>
      <c r="B123" s="75">
        <v>8324</v>
      </c>
      <c r="C123" s="75">
        <v>2</v>
      </c>
      <c r="D123" s="75">
        <v>6</v>
      </c>
      <c r="E123" s="75">
        <v>20</v>
      </c>
      <c r="F123" s="75">
        <v>3000</v>
      </c>
      <c r="G123" s="75"/>
      <c r="H123" s="75"/>
      <c r="I123" s="77" t="s">
        <v>19</v>
      </c>
      <c r="J123" s="79" t="s">
        <v>28</v>
      </c>
      <c r="K123" s="80">
        <v>1398980.88</v>
      </c>
      <c r="L123" s="80">
        <v>0</v>
      </c>
      <c r="M123" s="80">
        <v>1398980.88</v>
      </c>
      <c r="N123" s="80">
        <v>0</v>
      </c>
      <c r="O123" s="80">
        <v>0</v>
      </c>
      <c r="P123" s="80">
        <v>0</v>
      </c>
      <c r="Q123" s="80">
        <v>1398980.88</v>
      </c>
      <c r="R123" s="80">
        <v>0</v>
      </c>
      <c r="S123" s="80">
        <v>0</v>
      </c>
      <c r="T123" s="80">
        <v>0</v>
      </c>
      <c r="U123" s="80">
        <v>0</v>
      </c>
      <c r="V123" s="80">
        <v>0</v>
      </c>
      <c r="W123" s="80">
        <v>0</v>
      </c>
      <c r="X123" s="80">
        <v>0</v>
      </c>
      <c r="Y123" s="80">
        <v>0</v>
      </c>
      <c r="Z123" s="80">
        <v>0</v>
      </c>
      <c r="AA123" s="80">
        <v>0</v>
      </c>
      <c r="AB123" s="80">
        <v>0</v>
      </c>
      <c r="AC123" s="80">
        <v>0</v>
      </c>
      <c r="AD123" s="80">
        <v>0</v>
      </c>
      <c r="AE123" s="80">
        <v>0</v>
      </c>
      <c r="AF123" s="80">
        <v>0</v>
      </c>
      <c r="AG123" s="80">
        <v>0</v>
      </c>
      <c r="AH123" s="80">
        <v>0</v>
      </c>
      <c r="AI123" s="80">
        <v>0</v>
      </c>
      <c r="AJ123" s="80">
        <v>0</v>
      </c>
      <c r="AK123" s="80">
        <v>0</v>
      </c>
      <c r="AL123" s="80">
        <v>0</v>
      </c>
      <c r="AM123" s="80">
        <v>0</v>
      </c>
      <c r="AN123" s="80">
        <v>0</v>
      </c>
      <c r="AO123" s="80">
        <v>0</v>
      </c>
      <c r="AP123" s="80">
        <v>0</v>
      </c>
      <c r="AQ123" s="80">
        <v>0</v>
      </c>
      <c r="AR123" s="80">
        <v>0</v>
      </c>
      <c r="AS123" s="80">
        <v>0</v>
      </c>
      <c r="AT123" s="80">
        <f t="shared" si="26"/>
        <v>1398980.88</v>
      </c>
      <c r="AU123" s="80">
        <f t="shared" si="27"/>
        <v>0</v>
      </c>
      <c r="AV123" s="80">
        <f t="shared" si="28"/>
        <v>1398980.88</v>
      </c>
      <c r="AW123" s="80">
        <f t="shared" si="29"/>
        <v>0</v>
      </c>
      <c r="AX123" s="80">
        <f t="shared" si="30"/>
        <v>0</v>
      </c>
      <c r="AY123" s="80">
        <f t="shared" si="31"/>
        <v>0</v>
      </c>
      <c r="AZ123" s="80">
        <f t="shared" si="32"/>
        <v>1398980.88</v>
      </c>
      <c r="BA123" s="131"/>
      <c r="BB123" s="132"/>
      <c r="BC123" s="131"/>
      <c r="BD123" s="132"/>
      <c r="BE123" s="131"/>
      <c r="BF123" s="132"/>
      <c r="BG123" s="131"/>
      <c r="BH123" s="132"/>
    </row>
    <row r="124" spans="1:60" ht="27.75">
      <c r="A124" s="76">
        <v>2026</v>
      </c>
      <c r="B124" s="76">
        <v>8324</v>
      </c>
      <c r="C124" s="76">
        <v>2</v>
      </c>
      <c r="D124" s="76">
        <v>6</v>
      </c>
      <c r="E124" s="76">
        <v>20</v>
      </c>
      <c r="F124" s="76">
        <v>3000</v>
      </c>
      <c r="G124" s="76">
        <v>3500</v>
      </c>
      <c r="H124" s="76"/>
      <c r="I124" s="78" t="s">
        <v>19</v>
      </c>
      <c r="J124" s="81" t="s">
        <v>70</v>
      </c>
      <c r="K124" s="82">
        <v>1398980.88</v>
      </c>
      <c r="L124" s="82">
        <v>0</v>
      </c>
      <c r="M124" s="82">
        <v>1398980.88</v>
      </c>
      <c r="N124" s="82">
        <v>0</v>
      </c>
      <c r="O124" s="82">
        <v>0</v>
      </c>
      <c r="P124" s="82">
        <v>0</v>
      </c>
      <c r="Q124" s="82">
        <v>1398980.88</v>
      </c>
      <c r="R124" s="82">
        <v>0</v>
      </c>
      <c r="S124" s="82">
        <v>0</v>
      </c>
      <c r="T124" s="82">
        <v>0</v>
      </c>
      <c r="U124" s="82">
        <v>0</v>
      </c>
      <c r="V124" s="82">
        <v>0</v>
      </c>
      <c r="W124" s="82">
        <v>0</v>
      </c>
      <c r="X124" s="82">
        <v>0</v>
      </c>
      <c r="Y124" s="82">
        <v>0</v>
      </c>
      <c r="Z124" s="82">
        <v>0</v>
      </c>
      <c r="AA124" s="82">
        <v>0</v>
      </c>
      <c r="AB124" s="82">
        <v>0</v>
      </c>
      <c r="AC124" s="82">
        <v>0</v>
      </c>
      <c r="AD124" s="82">
        <v>0</v>
      </c>
      <c r="AE124" s="82">
        <v>0</v>
      </c>
      <c r="AF124" s="82">
        <v>0</v>
      </c>
      <c r="AG124" s="82">
        <v>0</v>
      </c>
      <c r="AH124" s="82">
        <v>0</v>
      </c>
      <c r="AI124" s="82">
        <v>0</v>
      </c>
      <c r="AJ124" s="82">
        <v>0</v>
      </c>
      <c r="AK124" s="82">
        <v>0</v>
      </c>
      <c r="AL124" s="82">
        <v>0</v>
      </c>
      <c r="AM124" s="82">
        <v>0</v>
      </c>
      <c r="AN124" s="82">
        <v>0</v>
      </c>
      <c r="AO124" s="82">
        <v>0</v>
      </c>
      <c r="AP124" s="82">
        <v>0</v>
      </c>
      <c r="AQ124" s="82">
        <v>0</v>
      </c>
      <c r="AR124" s="82">
        <v>0</v>
      </c>
      <c r="AS124" s="82">
        <v>0</v>
      </c>
      <c r="AT124" s="82">
        <f t="shared" si="26"/>
        <v>1398980.88</v>
      </c>
      <c r="AU124" s="82">
        <f t="shared" si="27"/>
        <v>0</v>
      </c>
      <c r="AV124" s="82">
        <f t="shared" si="28"/>
        <v>1398980.88</v>
      </c>
      <c r="AW124" s="82">
        <f t="shared" si="29"/>
        <v>0</v>
      </c>
      <c r="AX124" s="82">
        <f t="shared" si="30"/>
        <v>0</v>
      </c>
      <c r="AY124" s="82">
        <f t="shared" si="31"/>
        <v>0</v>
      </c>
      <c r="AZ124" s="82">
        <f t="shared" si="32"/>
        <v>1398980.88</v>
      </c>
      <c r="BA124" s="133"/>
      <c r="BB124" s="134"/>
      <c r="BC124" s="133"/>
      <c r="BD124" s="134"/>
      <c r="BE124" s="133"/>
      <c r="BF124" s="134"/>
      <c r="BG124" s="133"/>
      <c r="BH124" s="134"/>
    </row>
    <row r="125" spans="1:60" ht="55.5">
      <c r="A125" s="83">
        <v>2026</v>
      </c>
      <c r="B125" s="83">
        <v>8324</v>
      </c>
      <c r="C125" s="83">
        <v>2</v>
      </c>
      <c r="D125" s="83">
        <v>6</v>
      </c>
      <c r="E125" s="83">
        <v>20</v>
      </c>
      <c r="F125" s="83">
        <v>3000</v>
      </c>
      <c r="G125" s="83">
        <v>3500</v>
      </c>
      <c r="H125" s="83">
        <v>354</v>
      </c>
      <c r="I125" s="92" t="s">
        <v>19</v>
      </c>
      <c r="J125" s="85" t="s">
        <v>71</v>
      </c>
      <c r="K125" s="86">
        <v>1398980.88</v>
      </c>
      <c r="L125" s="86">
        <v>0</v>
      </c>
      <c r="M125" s="86">
        <v>1398980.88</v>
      </c>
      <c r="N125" s="86">
        <v>0</v>
      </c>
      <c r="O125" s="86">
        <v>0</v>
      </c>
      <c r="P125" s="86">
        <v>0</v>
      </c>
      <c r="Q125" s="86">
        <v>1398980.88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f t="shared" si="26"/>
        <v>1398980.88</v>
      </c>
      <c r="AU125" s="86">
        <f t="shared" si="27"/>
        <v>0</v>
      </c>
      <c r="AV125" s="86">
        <f t="shared" si="28"/>
        <v>1398980.88</v>
      </c>
      <c r="AW125" s="86">
        <f t="shared" si="29"/>
        <v>0</v>
      </c>
      <c r="AX125" s="86">
        <f t="shared" si="30"/>
        <v>0</v>
      </c>
      <c r="AY125" s="86">
        <f t="shared" si="31"/>
        <v>0</v>
      </c>
      <c r="AZ125" s="86">
        <f t="shared" si="32"/>
        <v>1398980.88</v>
      </c>
      <c r="BA125" s="135"/>
      <c r="BB125" s="136"/>
      <c r="BC125" s="135"/>
      <c r="BD125" s="136"/>
      <c r="BE125" s="135"/>
      <c r="BF125" s="136"/>
      <c r="BG125" s="135"/>
      <c r="BH125" s="136"/>
    </row>
    <row r="126" spans="1:60" ht="55.5">
      <c r="A126" s="87">
        <v>2026</v>
      </c>
      <c r="B126" s="87">
        <v>8324</v>
      </c>
      <c r="C126" s="87">
        <v>2</v>
      </c>
      <c r="D126" s="87">
        <v>6</v>
      </c>
      <c r="E126" s="87">
        <v>20</v>
      </c>
      <c r="F126" s="87">
        <v>3000</v>
      </c>
      <c r="G126" s="87">
        <v>3500</v>
      </c>
      <c r="H126" s="87">
        <v>354</v>
      </c>
      <c r="I126" s="88">
        <v>1</v>
      </c>
      <c r="J126" s="89" t="s">
        <v>71</v>
      </c>
      <c r="K126" s="90">
        <v>1398980.88</v>
      </c>
      <c r="L126" s="90">
        <v>0</v>
      </c>
      <c r="M126" s="91">
        <v>1398980.88</v>
      </c>
      <c r="N126" s="90">
        <v>0</v>
      </c>
      <c r="O126" s="90">
        <v>0</v>
      </c>
      <c r="P126" s="91">
        <v>0</v>
      </c>
      <c r="Q126" s="91">
        <v>1398980.88</v>
      </c>
      <c r="R126" s="90">
        <v>0</v>
      </c>
      <c r="S126" s="90">
        <v>0</v>
      </c>
      <c r="T126" s="91">
        <v>0</v>
      </c>
      <c r="U126" s="90">
        <v>0</v>
      </c>
      <c r="V126" s="90">
        <v>0</v>
      </c>
      <c r="W126" s="91">
        <v>0</v>
      </c>
      <c r="X126" s="91">
        <v>0</v>
      </c>
      <c r="Y126" s="90">
        <v>0</v>
      </c>
      <c r="Z126" s="90">
        <v>0</v>
      </c>
      <c r="AA126" s="91">
        <v>0</v>
      </c>
      <c r="AB126" s="90">
        <v>0</v>
      </c>
      <c r="AC126" s="90">
        <v>0</v>
      </c>
      <c r="AD126" s="91">
        <v>0</v>
      </c>
      <c r="AE126" s="91">
        <v>0</v>
      </c>
      <c r="AF126" s="90">
        <v>0</v>
      </c>
      <c r="AG126" s="90">
        <v>0</v>
      </c>
      <c r="AH126" s="91">
        <v>0</v>
      </c>
      <c r="AI126" s="90">
        <v>0</v>
      </c>
      <c r="AJ126" s="90">
        <v>0</v>
      </c>
      <c r="AK126" s="91">
        <v>0</v>
      </c>
      <c r="AL126" s="91">
        <v>0</v>
      </c>
      <c r="AM126" s="90">
        <v>0</v>
      </c>
      <c r="AN126" s="90">
        <v>0</v>
      </c>
      <c r="AO126" s="91">
        <v>0</v>
      </c>
      <c r="AP126" s="90">
        <v>0</v>
      </c>
      <c r="AQ126" s="90">
        <v>0</v>
      </c>
      <c r="AR126" s="91">
        <v>0</v>
      </c>
      <c r="AS126" s="91">
        <v>0</v>
      </c>
      <c r="AT126" s="90">
        <f t="shared" si="26"/>
        <v>1398980.88</v>
      </c>
      <c r="AU126" s="90">
        <f t="shared" si="27"/>
        <v>0</v>
      </c>
      <c r="AV126" s="91">
        <f t="shared" si="28"/>
        <v>1398980.88</v>
      </c>
      <c r="AW126" s="90">
        <f t="shared" si="29"/>
        <v>0</v>
      </c>
      <c r="AX126" s="90">
        <f t="shared" si="30"/>
        <v>0</v>
      </c>
      <c r="AY126" s="91">
        <f t="shared" si="31"/>
        <v>0</v>
      </c>
      <c r="AZ126" s="91">
        <f t="shared" si="32"/>
        <v>1398980.88</v>
      </c>
      <c r="BA126" s="137">
        <v>5</v>
      </c>
      <c r="BB126" s="138"/>
      <c r="BC126" s="137"/>
      <c r="BD126" s="138"/>
      <c r="BE126" s="137"/>
      <c r="BF126" s="138"/>
      <c r="BG126" s="137">
        <f>+BA126-BC126-BE126</f>
        <v>5</v>
      </c>
      <c r="BH126" s="138"/>
    </row>
    <row r="127" spans="1:60" ht="27.75">
      <c r="A127" s="98">
        <v>2026</v>
      </c>
      <c r="B127" s="98">
        <v>8324</v>
      </c>
      <c r="C127" s="98">
        <v>2</v>
      </c>
      <c r="D127" s="98">
        <v>6</v>
      </c>
      <c r="E127" s="98">
        <v>20</v>
      </c>
      <c r="F127" s="98"/>
      <c r="G127" s="98"/>
      <c r="H127" s="99"/>
      <c r="I127" s="100"/>
      <c r="J127" s="101" t="s">
        <v>131</v>
      </c>
      <c r="K127" s="102">
        <v>0</v>
      </c>
      <c r="L127" s="102">
        <v>0</v>
      </c>
      <c r="M127" s="102">
        <v>0</v>
      </c>
      <c r="N127" s="102">
        <v>10526957.52</v>
      </c>
      <c r="O127" s="102">
        <v>0</v>
      </c>
      <c r="P127" s="102">
        <v>10526957.52</v>
      </c>
      <c r="Q127" s="102">
        <v>10526957.52</v>
      </c>
      <c r="R127" s="102">
        <v>0</v>
      </c>
      <c r="S127" s="102">
        <v>0</v>
      </c>
      <c r="T127" s="102">
        <v>0</v>
      </c>
      <c r="U127" s="102">
        <v>0</v>
      </c>
      <c r="V127" s="102">
        <v>0</v>
      </c>
      <c r="W127" s="102">
        <v>0</v>
      </c>
      <c r="X127" s="102">
        <v>0</v>
      </c>
      <c r="Y127" s="102">
        <v>0</v>
      </c>
      <c r="Z127" s="102">
        <v>0</v>
      </c>
      <c r="AA127" s="102">
        <v>0</v>
      </c>
      <c r="AB127" s="102">
        <v>0</v>
      </c>
      <c r="AC127" s="102">
        <v>0</v>
      </c>
      <c r="AD127" s="102">
        <v>0</v>
      </c>
      <c r="AE127" s="102">
        <v>0</v>
      </c>
      <c r="AF127" s="102">
        <v>0</v>
      </c>
      <c r="AG127" s="102">
        <v>0</v>
      </c>
      <c r="AH127" s="102">
        <v>0</v>
      </c>
      <c r="AI127" s="102">
        <v>0</v>
      </c>
      <c r="AJ127" s="102">
        <v>0</v>
      </c>
      <c r="AK127" s="102">
        <v>0</v>
      </c>
      <c r="AL127" s="102">
        <v>0</v>
      </c>
      <c r="AM127" s="102">
        <v>0</v>
      </c>
      <c r="AN127" s="102">
        <v>0</v>
      </c>
      <c r="AO127" s="102">
        <v>0</v>
      </c>
      <c r="AP127" s="102">
        <v>0</v>
      </c>
      <c r="AQ127" s="102">
        <v>0</v>
      </c>
      <c r="AR127" s="102">
        <v>0</v>
      </c>
      <c r="AS127" s="102">
        <v>0</v>
      </c>
      <c r="AT127" s="102">
        <f t="shared" si="26"/>
        <v>0</v>
      </c>
      <c r="AU127" s="102">
        <f t="shared" si="27"/>
        <v>0</v>
      </c>
      <c r="AV127" s="102">
        <f t="shared" si="28"/>
        <v>0</v>
      </c>
      <c r="AW127" s="102">
        <f t="shared" si="29"/>
        <v>10526957.52</v>
      </c>
      <c r="AX127" s="102">
        <f t="shared" si="30"/>
        <v>0</v>
      </c>
      <c r="AY127" s="102">
        <f t="shared" si="31"/>
        <v>10526957.52</v>
      </c>
      <c r="AZ127" s="102">
        <f t="shared" si="32"/>
        <v>10526957.52</v>
      </c>
      <c r="BA127" s="157"/>
      <c r="BB127" s="158"/>
      <c r="BC127" s="157"/>
      <c r="BD127" s="158"/>
      <c r="BE127" s="157"/>
      <c r="BF127" s="158"/>
      <c r="BG127" s="157"/>
      <c r="BH127" s="158"/>
    </row>
    <row r="128" spans="1:60" ht="27.75">
      <c r="A128" s="2">
        <v>2026</v>
      </c>
      <c r="B128" s="2">
        <v>8324</v>
      </c>
      <c r="C128" s="2">
        <v>2</v>
      </c>
      <c r="D128" s="2">
        <v>6</v>
      </c>
      <c r="E128" s="2">
        <v>20</v>
      </c>
      <c r="F128" s="2">
        <v>1000</v>
      </c>
      <c r="G128" s="2"/>
      <c r="H128" s="2"/>
      <c r="I128" s="77" t="s">
        <v>19</v>
      </c>
      <c r="J128" s="9" t="s">
        <v>20</v>
      </c>
      <c r="K128" s="10">
        <v>0</v>
      </c>
      <c r="L128" s="10">
        <v>0</v>
      </c>
      <c r="M128" s="10">
        <v>0</v>
      </c>
      <c r="N128" s="10">
        <v>9701800.0800000001</v>
      </c>
      <c r="O128" s="10">
        <v>0</v>
      </c>
      <c r="P128" s="10">
        <v>9701800.0800000001</v>
      </c>
      <c r="Q128" s="10">
        <v>9701800.0800000001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f t="shared" si="26"/>
        <v>0</v>
      </c>
      <c r="AU128" s="10">
        <f t="shared" si="27"/>
        <v>0</v>
      </c>
      <c r="AV128" s="10">
        <f t="shared" si="28"/>
        <v>0</v>
      </c>
      <c r="AW128" s="10">
        <f t="shared" si="29"/>
        <v>9701800.0800000001</v>
      </c>
      <c r="AX128" s="10">
        <f t="shared" si="30"/>
        <v>0</v>
      </c>
      <c r="AY128" s="10">
        <f t="shared" si="31"/>
        <v>9701800.0800000001</v>
      </c>
      <c r="AZ128" s="10">
        <f t="shared" si="32"/>
        <v>9701800.0800000001</v>
      </c>
      <c r="BA128" s="144"/>
      <c r="BB128" s="145"/>
      <c r="BC128" s="144"/>
      <c r="BD128" s="145"/>
      <c r="BE128" s="144"/>
      <c r="BF128" s="145"/>
      <c r="BG128" s="144"/>
      <c r="BH128" s="145"/>
    </row>
    <row r="129" spans="1:60" ht="27.75">
      <c r="A129" s="3">
        <v>2026</v>
      </c>
      <c r="B129" s="3">
        <v>8324</v>
      </c>
      <c r="C129" s="3">
        <v>2</v>
      </c>
      <c r="D129" s="3">
        <v>6</v>
      </c>
      <c r="E129" s="3">
        <v>20</v>
      </c>
      <c r="F129" s="3">
        <v>1000</v>
      </c>
      <c r="G129" s="3">
        <v>1200</v>
      </c>
      <c r="H129" s="3"/>
      <c r="I129" s="78" t="s">
        <v>19</v>
      </c>
      <c r="J129" s="11" t="s">
        <v>21</v>
      </c>
      <c r="K129" s="12">
        <v>0</v>
      </c>
      <c r="L129" s="12">
        <v>0</v>
      </c>
      <c r="M129" s="12">
        <v>0</v>
      </c>
      <c r="N129" s="12">
        <v>9701800.0800000001</v>
      </c>
      <c r="O129" s="12">
        <v>0</v>
      </c>
      <c r="P129" s="12">
        <v>9701800.0800000001</v>
      </c>
      <c r="Q129" s="12">
        <v>9701800.0800000001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f t="shared" si="26"/>
        <v>0</v>
      </c>
      <c r="AU129" s="12">
        <f t="shared" si="27"/>
        <v>0</v>
      </c>
      <c r="AV129" s="12">
        <f t="shared" si="28"/>
        <v>0</v>
      </c>
      <c r="AW129" s="12">
        <f t="shared" si="29"/>
        <v>9701800.0800000001</v>
      </c>
      <c r="AX129" s="12">
        <f t="shared" si="30"/>
        <v>0</v>
      </c>
      <c r="AY129" s="12">
        <f t="shared" si="31"/>
        <v>9701800.0800000001</v>
      </c>
      <c r="AZ129" s="12">
        <f t="shared" si="32"/>
        <v>9701800.0800000001</v>
      </c>
      <c r="BA129" s="146"/>
      <c r="BB129" s="147"/>
      <c r="BC129" s="146"/>
      <c r="BD129" s="147"/>
      <c r="BE129" s="146"/>
      <c r="BF129" s="147"/>
      <c r="BG129" s="146"/>
      <c r="BH129" s="147"/>
    </row>
    <row r="130" spans="1:60" ht="27.75">
      <c r="A130" s="4">
        <v>2026</v>
      </c>
      <c r="B130" s="4">
        <v>8324</v>
      </c>
      <c r="C130" s="4">
        <v>2</v>
      </c>
      <c r="D130" s="4">
        <v>6</v>
      </c>
      <c r="E130" s="4">
        <v>20</v>
      </c>
      <c r="F130" s="4">
        <v>1000</v>
      </c>
      <c r="G130" s="4">
        <v>1200</v>
      </c>
      <c r="H130" s="4">
        <v>121</v>
      </c>
      <c r="I130" s="92" t="s">
        <v>19</v>
      </c>
      <c r="J130" s="13" t="s">
        <v>22</v>
      </c>
      <c r="K130" s="14">
        <v>0</v>
      </c>
      <c r="L130" s="14">
        <v>0</v>
      </c>
      <c r="M130" s="14">
        <v>0</v>
      </c>
      <c r="N130" s="14">
        <v>9701800.0800000001</v>
      </c>
      <c r="O130" s="14">
        <v>0</v>
      </c>
      <c r="P130" s="14">
        <v>9701800.0800000001</v>
      </c>
      <c r="Q130" s="14">
        <v>9701800.0800000001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f t="shared" si="26"/>
        <v>0</v>
      </c>
      <c r="AU130" s="14">
        <f t="shared" si="27"/>
        <v>0</v>
      </c>
      <c r="AV130" s="14">
        <f t="shared" si="28"/>
        <v>0</v>
      </c>
      <c r="AW130" s="14">
        <f t="shared" si="29"/>
        <v>9701800.0800000001</v>
      </c>
      <c r="AX130" s="14">
        <f t="shared" si="30"/>
        <v>0</v>
      </c>
      <c r="AY130" s="14">
        <f t="shared" si="31"/>
        <v>9701800.0800000001</v>
      </c>
      <c r="AZ130" s="14">
        <f t="shared" si="32"/>
        <v>9701800.0800000001</v>
      </c>
      <c r="BA130" s="148"/>
      <c r="BB130" s="149"/>
      <c r="BC130" s="148"/>
      <c r="BD130" s="149"/>
      <c r="BE130" s="148"/>
      <c r="BF130" s="149"/>
      <c r="BG130" s="148"/>
      <c r="BH130" s="149"/>
    </row>
    <row r="131" spans="1:60" ht="27.75">
      <c r="A131" s="5">
        <v>2026</v>
      </c>
      <c r="B131" s="5">
        <v>8324</v>
      </c>
      <c r="C131" s="5">
        <v>2</v>
      </c>
      <c r="D131" s="5">
        <v>6</v>
      </c>
      <c r="E131" s="5">
        <v>20</v>
      </c>
      <c r="F131" s="5">
        <v>1000</v>
      </c>
      <c r="G131" s="5">
        <v>1200</v>
      </c>
      <c r="H131" s="5">
        <v>121</v>
      </c>
      <c r="I131" s="88">
        <v>1</v>
      </c>
      <c r="J131" s="15" t="s">
        <v>23</v>
      </c>
      <c r="K131" s="16">
        <v>0</v>
      </c>
      <c r="L131" s="16">
        <v>0</v>
      </c>
      <c r="M131" s="17">
        <v>0</v>
      </c>
      <c r="N131" s="16">
        <v>9701800.0800000001</v>
      </c>
      <c r="O131" s="16">
        <v>0</v>
      </c>
      <c r="P131" s="17">
        <v>9701800.0800000001</v>
      </c>
      <c r="Q131" s="17">
        <v>9701800.0800000001</v>
      </c>
      <c r="R131" s="16">
        <v>0</v>
      </c>
      <c r="S131" s="16">
        <v>0</v>
      </c>
      <c r="T131" s="17">
        <v>0</v>
      </c>
      <c r="U131" s="16">
        <v>0</v>
      </c>
      <c r="V131" s="16">
        <v>0</v>
      </c>
      <c r="W131" s="17">
        <v>0</v>
      </c>
      <c r="X131" s="17">
        <v>0</v>
      </c>
      <c r="Y131" s="16">
        <v>0</v>
      </c>
      <c r="Z131" s="16">
        <v>0</v>
      </c>
      <c r="AA131" s="17">
        <v>0</v>
      </c>
      <c r="AB131" s="16">
        <v>0</v>
      </c>
      <c r="AC131" s="16">
        <v>0</v>
      </c>
      <c r="AD131" s="17">
        <v>0</v>
      </c>
      <c r="AE131" s="17">
        <v>0</v>
      </c>
      <c r="AF131" s="16">
        <v>0</v>
      </c>
      <c r="AG131" s="16">
        <v>0</v>
      </c>
      <c r="AH131" s="17">
        <v>0</v>
      </c>
      <c r="AI131" s="16">
        <v>0</v>
      </c>
      <c r="AJ131" s="16">
        <v>0</v>
      </c>
      <c r="AK131" s="17">
        <v>0</v>
      </c>
      <c r="AL131" s="17">
        <v>0</v>
      </c>
      <c r="AM131" s="16">
        <v>0</v>
      </c>
      <c r="AN131" s="16">
        <v>0</v>
      </c>
      <c r="AO131" s="17">
        <v>0</v>
      </c>
      <c r="AP131" s="16">
        <v>0</v>
      </c>
      <c r="AQ131" s="16">
        <v>0</v>
      </c>
      <c r="AR131" s="17">
        <v>0</v>
      </c>
      <c r="AS131" s="17">
        <v>0</v>
      </c>
      <c r="AT131" s="16">
        <f t="shared" si="26"/>
        <v>0</v>
      </c>
      <c r="AU131" s="16">
        <f t="shared" si="27"/>
        <v>0</v>
      </c>
      <c r="AV131" s="17">
        <f t="shared" si="28"/>
        <v>0</v>
      </c>
      <c r="AW131" s="16">
        <f t="shared" si="29"/>
        <v>9701800.0800000001</v>
      </c>
      <c r="AX131" s="16">
        <f t="shared" si="30"/>
        <v>0</v>
      </c>
      <c r="AY131" s="17">
        <f t="shared" si="31"/>
        <v>9701800.0800000001</v>
      </c>
      <c r="AZ131" s="17">
        <f t="shared" si="32"/>
        <v>9701800.0800000001</v>
      </c>
      <c r="BA131" s="150">
        <v>60</v>
      </c>
      <c r="BB131" s="151"/>
      <c r="BC131" s="150"/>
      <c r="BD131" s="151"/>
      <c r="BE131" s="150"/>
      <c r="BF131" s="151"/>
      <c r="BG131" s="137">
        <f>+BA131-BC131-BE131</f>
        <v>60</v>
      </c>
      <c r="BH131" s="151"/>
    </row>
    <row r="132" spans="1:60" ht="27.75">
      <c r="A132" s="75">
        <v>2026</v>
      </c>
      <c r="B132" s="75">
        <v>8324</v>
      </c>
      <c r="C132" s="75">
        <v>2</v>
      </c>
      <c r="D132" s="75">
        <v>6</v>
      </c>
      <c r="E132" s="75">
        <v>20</v>
      </c>
      <c r="F132" s="75">
        <v>2000</v>
      </c>
      <c r="G132" s="75"/>
      <c r="H132" s="75"/>
      <c r="I132" s="77" t="s">
        <v>19</v>
      </c>
      <c r="J132" s="79" t="s">
        <v>24</v>
      </c>
      <c r="K132" s="80">
        <v>0</v>
      </c>
      <c r="L132" s="80">
        <v>0</v>
      </c>
      <c r="M132" s="80">
        <v>0</v>
      </c>
      <c r="N132" s="80">
        <v>44718.95</v>
      </c>
      <c r="O132" s="80">
        <v>0</v>
      </c>
      <c r="P132" s="80">
        <v>44718.95</v>
      </c>
      <c r="Q132" s="80">
        <v>44718.95</v>
      </c>
      <c r="R132" s="80">
        <v>0</v>
      </c>
      <c r="S132" s="80">
        <v>0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Y132" s="80">
        <v>0</v>
      </c>
      <c r="Z132" s="80">
        <v>0</v>
      </c>
      <c r="AA132" s="80">
        <v>0</v>
      </c>
      <c r="AB132" s="80">
        <v>0</v>
      </c>
      <c r="AC132" s="80">
        <v>0</v>
      </c>
      <c r="AD132" s="80">
        <v>0</v>
      </c>
      <c r="AE132" s="80">
        <v>0</v>
      </c>
      <c r="AF132" s="80">
        <v>0</v>
      </c>
      <c r="AG132" s="80">
        <v>0</v>
      </c>
      <c r="AH132" s="80">
        <v>0</v>
      </c>
      <c r="AI132" s="80">
        <v>0</v>
      </c>
      <c r="AJ132" s="80">
        <v>0</v>
      </c>
      <c r="AK132" s="80">
        <v>0</v>
      </c>
      <c r="AL132" s="80">
        <v>0</v>
      </c>
      <c r="AM132" s="80">
        <v>0</v>
      </c>
      <c r="AN132" s="80">
        <v>0</v>
      </c>
      <c r="AO132" s="80">
        <v>0</v>
      </c>
      <c r="AP132" s="80">
        <v>0</v>
      </c>
      <c r="AQ132" s="80">
        <v>0</v>
      </c>
      <c r="AR132" s="80">
        <v>0</v>
      </c>
      <c r="AS132" s="80">
        <v>0</v>
      </c>
      <c r="AT132" s="80">
        <f t="shared" si="26"/>
        <v>0</v>
      </c>
      <c r="AU132" s="80">
        <f t="shared" si="27"/>
        <v>0</v>
      </c>
      <c r="AV132" s="80">
        <f t="shared" si="28"/>
        <v>0</v>
      </c>
      <c r="AW132" s="80">
        <f t="shared" si="29"/>
        <v>44718.95</v>
      </c>
      <c r="AX132" s="80">
        <f t="shared" si="30"/>
        <v>0</v>
      </c>
      <c r="AY132" s="80">
        <f t="shared" si="31"/>
        <v>44718.95</v>
      </c>
      <c r="AZ132" s="80">
        <f t="shared" si="32"/>
        <v>44718.95</v>
      </c>
      <c r="BA132" s="131"/>
      <c r="BB132" s="132"/>
      <c r="BC132" s="131"/>
      <c r="BD132" s="132"/>
      <c r="BE132" s="131"/>
      <c r="BF132" s="132"/>
      <c r="BG132" s="131"/>
      <c r="BH132" s="132"/>
    </row>
    <row r="133" spans="1:60" ht="27.75">
      <c r="A133" s="3">
        <v>2026</v>
      </c>
      <c r="B133" s="3">
        <v>8324</v>
      </c>
      <c r="C133" s="3">
        <v>2</v>
      </c>
      <c r="D133" s="3">
        <v>6</v>
      </c>
      <c r="E133" s="3">
        <v>20</v>
      </c>
      <c r="F133" s="3">
        <v>2000</v>
      </c>
      <c r="G133" s="3">
        <v>2900</v>
      </c>
      <c r="H133" s="3"/>
      <c r="I133" s="78" t="s">
        <v>19</v>
      </c>
      <c r="J133" s="11" t="s">
        <v>45</v>
      </c>
      <c r="K133" s="12">
        <v>0</v>
      </c>
      <c r="L133" s="12">
        <v>0</v>
      </c>
      <c r="M133" s="12">
        <v>0</v>
      </c>
      <c r="N133" s="12">
        <v>44718.95</v>
      </c>
      <c r="O133" s="12">
        <v>0</v>
      </c>
      <c r="P133" s="12">
        <v>44718.95</v>
      </c>
      <c r="Q133" s="12">
        <v>44718.95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f t="shared" si="26"/>
        <v>0</v>
      </c>
      <c r="AU133" s="12">
        <f t="shared" si="27"/>
        <v>0</v>
      </c>
      <c r="AV133" s="12">
        <f t="shared" si="28"/>
        <v>0</v>
      </c>
      <c r="AW133" s="12">
        <f t="shared" si="29"/>
        <v>44718.95</v>
      </c>
      <c r="AX133" s="12">
        <f t="shared" si="30"/>
        <v>0</v>
      </c>
      <c r="AY133" s="12">
        <f t="shared" si="31"/>
        <v>44718.95</v>
      </c>
      <c r="AZ133" s="12">
        <f t="shared" si="32"/>
        <v>44718.95</v>
      </c>
      <c r="BA133" s="146"/>
      <c r="BB133" s="147"/>
      <c r="BC133" s="146"/>
      <c r="BD133" s="147"/>
      <c r="BE133" s="146"/>
      <c r="BF133" s="147"/>
      <c r="BG133" s="146"/>
      <c r="BH133" s="147"/>
    </row>
    <row r="134" spans="1:60" ht="48">
      <c r="A134" s="4">
        <v>2026</v>
      </c>
      <c r="B134" s="4">
        <v>8324</v>
      </c>
      <c r="C134" s="4">
        <v>2</v>
      </c>
      <c r="D134" s="4">
        <v>6</v>
      </c>
      <c r="E134" s="4">
        <v>20</v>
      </c>
      <c r="F134" s="4">
        <v>2000</v>
      </c>
      <c r="G134" s="4">
        <v>2900</v>
      </c>
      <c r="H134" s="4">
        <v>294</v>
      </c>
      <c r="I134" s="84" t="s">
        <v>19</v>
      </c>
      <c r="J134" s="13" t="s">
        <v>55</v>
      </c>
      <c r="K134" s="14">
        <v>0</v>
      </c>
      <c r="L134" s="14">
        <v>0</v>
      </c>
      <c r="M134" s="14">
        <v>0</v>
      </c>
      <c r="N134" s="14">
        <v>44718.95</v>
      </c>
      <c r="O134" s="14">
        <v>0</v>
      </c>
      <c r="P134" s="14">
        <v>44718.95</v>
      </c>
      <c r="Q134" s="14">
        <v>44718.95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f t="shared" si="26"/>
        <v>0</v>
      </c>
      <c r="AU134" s="14">
        <f t="shared" si="27"/>
        <v>0</v>
      </c>
      <c r="AV134" s="14">
        <f t="shared" si="28"/>
        <v>0</v>
      </c>
      <c r="AW134" s="14">
        <f t="shared" si="29"/>
        <v>44718.95</v>
      </c>
      <c r="AX134" s="14">
        <f t="shared" si="30"/>
        <v>0</v>
      </c>
      <c r="AY134" s="14">
        <f t="shared" si="31"/>
        <v>44718.95</v>
      </c>
      <c r="AZ134" s="14">
        <f t="shared" si="32"/>
        <v>44718.95</v>
      </c>
      <c r="BA134" s="154"/>
      <c r="BB134" s="155"/>
      <c r="BC134" s="154"/>
      <c r="BD134" s="155"/>
      <c r="BE134" s="154"/>
      <c r="BF134" s="155"/>
      <c r="BG134" s="154"/>
      <c r="BH134" s="155"/>
    </row>
    <row r="135" spans="1:60" ht="46.5">
      <c r="A135" s="5">
        <v>2026</v>
      </c>
      <c r="B135" s="5">
        <v>8324</v>
      </c>
      <c r="C135" s="5">
        <v>2</v>
      </c>
      <c r="D135" s="5">
        <v>6</v>
      </c>
      <c r="E135" s="5">
        <v>20</v>
      </c>
      <c r="F135" s="5">
        <v>2000</v>
      </c>
      <c r="G135" s="5">
        <v>2900</v>
      </c>
      <c r="H135" s="5">
        <v>294</v>
      </c>
      <c r="I135" s="88">
        <v>1</v>
      </c>
      <c r="J135" s="15" t="s">
        <v>55</v>
      </c>
      <c r="K135" s="16">
        <v>0</v>
      </c>
      <c r="L135" s="16">
        <v>0</v>
      </c>
      <c r="M135" s="17">
        <v>0</v>
      </c>
      <c r="N135" s="16">
        <v>44718.95</v>
      </c>
      <c r="O135" s="16">
        <v>0</v>
      </c>
      <c r="P135" s="17">
        <v>44718.95</v>
      </c>
      <c r="Q135" s="17">
        <v>44718.95</v>
      </c>
      <c r="R135" s="16">
        <v>0</v>
      </c>
      <c r="S135" s="16">
        <v>0</v>
      </c>
      <c r="T135" s="17">
        <v>0</v>
      </c>
      <c r="U135" s="16">
        <v>0</v>
      </c>
      <c r="V135" s="16">
        <v>0</v>
      </c>
      <c r="W135" s="17">
        <v>0</v>
      </c>
      <c r="X135" s="17">
        <v>0</v>
      </c>
      <c r="Y135" s="16">
        <v>0</v>
      </c>
      <c r="Z135" s="16">
        <v>0</v>
      </c>
      <c r="AA135" s="17">
        <v>0</v>
      </c>
      <c r="AB135" s="16">
        <v>0</v>
      </c>
      <c r="AC135" s="16">
        <v>0</v>
      </c>
      <c r="AD135" s="17">
        <v>0</v>
      </c>
      <c r="AE135" s="17">
        <v>0</v>
      </c>
      <c r="AF135" s="16">
        <v>0</v>
      </c>
      <c r="AG135" s="16">
        <v>0</v>
      </c>
      <c r="AH135" s="17">
        <v>0</v>
      </c>
      <c r="AI135" s="16">
        <v>0</v>
      </c>
      <c r="AJ135" s="16">
        <v>0</v>
      </c>
      <c r="AK135" s="17">
        <v>0</v>
      </c>
      <c r="AL135" s="17">
        <v>0</v>
      </c>
      <c r="AM135" s="16">
        <v>0</v>
      </c>
      <c r="AN135" s="16">
        <v>0</v>
      </c>
      <c r="AO135" s="17">
        <v>0</v>
      </c>
      <c r="AP135" s="16">
        <v>0</v>
      </c>
      <c r="AQ135" s="16">
        <v>0</v>
      </c>
      <c r="AR135" s="17">
        <v>0</v>
      </c>
      <c r="AS135" s="17">
        <v>0</v>
      </c>
      <c r="AT135" s="16">
        <f t="shared" si="26"/>
        <v>0</v>
      </c>
      <c r="AU135" s="16">
        <f t="shared" si="27"/>
        <v>0</v>
      </c>
      <c r="AV135" s="17">
        <f t="shared" si="28"/>
        <v>0</v>
      </c>
      <c r="AW135" s="16">
        <f t="shared" si="29"/>
        <v>44718.95</v>
      </c>
      <c r="AX135" s="16">
        <f t="shared" si="30"/>
        <v>0</v>
      </c>
      <c r="AY135" s="17">
        <f t="shared" si="31"/>
        <v>44718.95</v>
      </c>
      <c r="AZ135" s="17">
        <f t="shared" si="32"/>
        <v>44718.95</v>
      </c>
      <c r="BA135" s="150">
        <v>1</v>
      </c>
      <c r="BB135" s="151"/>
      <c r="BC135" s="150"/>
      <c r="BD135" s="151"/>
      <c r="BE135" s="150"/>
      <c r="BF135" s="151"/>
      <c r="BG135" s="137">
        <f>+BA135-BC135-BE135</f>
        <v>1</v>
      </c>
      <c r="BH135" s="151"/>
    </row>
    <row r="136" spans="1:60" ht="27.75">
      <c r="A136" s="75">
        <v>2026</v>
      </c>
      <c r="B136" s="75">
        <v>8324</v>
      </c>
      <c r="C136" s="75">
        <v>2</v>
      </c>
      <c r="D136" s="75">
        <v>6</v>
      </c>
      <c r="E136" s="75">
        <v>20</v>
      </c>
      <c r="F136" s="75">
        <v>5000</v>
      </c>
      <c r="G136" s="75"/>
      <c r="H136" s="75"/>
      <c r="I136" s="77" t="s">
        <v>19</v>
      </c>
      <c r="J136" s="79" t="s">
        <v>36</v>
      </c>
      <c r="K136" s="80">
        <v>0</v>
      </c>
      <c r="L136" s="80">
        <v>0</v>
      </c>
      <c r="M136" s="80">
        <v>0</v>
      </c>
      <c r="N136" s="80">
        <v>780438.49</v>
      </c>
      <c r="O136" s="80">
        <v>0</v>
      </c>
      <c r="P136" s="80">
        <v>780438.49</v>
      </c>
      <c r="Q136" s="80">
        <v>780438.49</v>
      </c>
      <c r="R136" s="80">
        <v>0</v>
      </c>
      <c r="S136" s="80">
        <v>0</v>
      </c>
      <c r="T136" s="80">
        <v>0</v>
      </c>
      <c r="U136" s="80">
        <v>0</v>
      </c>
      <c r="V136" s="80">
        <v>0</v>
      </c>
      <c r="W136" s="80">
        <v>0</v>
      </c>
      <c r="X136" s="80">
        <v>0</v>
      </c>
      <c r="Y136" s="80">
        <v>0</v>
      </c>
      <c r="Z136" s="80">
        <v>0</v>
      </c>
      <c r="AA136" s="80">
        <v>0</v>
      </c>
      <c r="AB136" s="80">
        <v>0</v>
      </c>
      <c r="AC136" s="80">
        <v>0</v>
      </c>
      <c r="AD136" s="80">
        <v>0</v>
      </c>
      <c r="AE136" s="80">
        <v>0</v>
      </c>
      <c r="AF136" s="80">
        <v>0</v>
      </c>
      <c r="AG136" s="80">
        <v>0</v>
      </c>
      <c r="AH136" s="80">
        <v>0</v>
      </c>
      <c r="AI136" s="80">
        <v>0</v>
      </c>
      <c r="AJ136" s="80">
        <v>0</v>
      </c>
      <c r="AK136" s="80">
        <v>0</v>
      </c>
      <c r="AL136" s="80">
        <v>0</v>
      </c>
      <c r="AM136" s="80">
        <v>0</v>
      </c>
      <c r="AN136" s="80">
        <v>0</v>
      </c>
      <c r="AO136" s="80">
        <v>0</v>
      </c>
      <c r="AP136" s="80">
        <v>0</v>
      </c>
      <c r="AQ136" s="80">
        <v>0</v>
      </c>
      <c r="AR136" s="80">
        <v>0</v>
      </c>
      <c r="AS136" s="80">
        <v>0</v>
      </c>
      <c r="AT136" s="80">
        <f t="shared" si="26"/>
        <v>0</v>
      </c>
      <c r="AU136" s="80">
        <f t="shared" si="27"/>
        <v>0</v>
      </c>
      <c r="AV136" s="80">
        <f t="shared" si="28"/>
        <v>0</v>
      </c>
      <c r="AW136" s="80">
        <f t="shared" si="29"/>
        <v>780438.49</v>
      </c>
      <c r="AX136" s="80">
        <f t="shared" si="30"/>
        <v>0</v>
      </c>
      <c r="AY136" s="80">
        <f t="shared" si="31"/>
        <v>780438.49</v>
      </c>
      <c r="AZ136" s="80">
        <f t="shared" si="32"/>
        <v>780438.49</v>
      </c>
      <c r="BA136" s="131"/>
      <c r="BB136" s="132"/>
      <c r="BC136" s="131"/>
      <c r="BD136" s="132"/>
      <c r="BE136" s="131"/>
      <c r="BF136" s="132"/>
      <c r="BG136" s="131"/>
      <c r="BH136" s="132"/>
    </row>
    <row r="137" spans="1:60" ht="27.75">
      <c r="A137" s="76">
        <v>2026</v>
      </c>
      <c r="B137" s="76">
        <v>8324</v>
      </c>
      <c r="C137" s="76">
        <v>2</v>
      </c>
      <c r="D137" s="76">
        <v>6</v>
      </c>
      <c r="E137" s="76">
        <v>20</v>
      </c>
      <c r="F137" s="76">
        <v>5000</v>
      </c>
      <c r="G137" s="76">
        <v>5100</v>
      </c>
      <c r="H137" s="76"/>
      <c r="I137" s="78" t="s">
        <v>19</v>
      </c>
      <c r="J137" s="81" t="s">
        <v>37</v>
      </c>
      <c r="K137" s="82">
        <v>0</v>
      </c>
      <c r="L137" s="82">
        <v>0</v>
      </c>
      <c r="M137" s="82">
        <v>0</v>
      </c>
      <c r="N137" s="82">
        <v>306337.10000000003</v>
      </c>
      <c r="O137" s="82">
        <v>0</v>
      </c>
      <c r="P137" s="82">
        <v>306337.10000000003</v>
      </c>
      <c r="Q137" s="82">
        <v>306337.10000000003</v>
      </c>
      <c r="R137" s="82">
        <v>0</v>
      </c>
      <c r="S137" s="82">
        <v>0</v>
      </c>
      <c r="T137" s="82">
        <v>0</v>
      </c>
      <c r="U137" s="82">
        <v>0</v>
      </c>
      <c r="V137" s="82">
        <v>0</v>
      </c>
      <c r="W137" s="82">
        <v>0</v>
      </c>
      <c r="X137" s="82">
        <v>0</v>
      </c>
      <c r="Y137" s="82">
        <v>0</v>
      </c>
      <c r="Z137" s="82">
        <v>0</v>
      </c>
      <c r="AA137" s="82">
        <v>0</v>
      </c>
      <c r="AB137" s="82">
        <v>0</v>
      </c>
      <c r="AC137" s="82">
        <v>0</v>
      </c>
      <c r="AD137" s="82">
        <v>0</v>
      </c>
      <c r="AE137" s="82">
        <v>0</v>
      </c>
      <c r="AF137" s="82">
        <v>0</v>
      </c>
      <c r="AG137" s="82">
        <v>0</v>
      </c>
      <c r="AH137" s="82">
        <v>0</v>
      </c>
      <c r="AI137" s="82">
        <v>0</v>
      </c>
      <c r="AJ137" s="82">
        <v>0</v>
      </c>
      <c r="AK137" s="82">
        <v>0</v>
      </c>
      <c r="AL137" s="82">
        <v>0</v>
      </c>
      <c r="AM137" s="82">
        <v>0</v>
      </c>
      <c r="AN137" s="82">
        <v>0</v>
      </c>
      <c r="AO137" s="82">
        <v>0</v>
      </c>
      <c r="AP137" s="82">
        <v>0</v>
      </c>
      <c r="AQ137" s="82">
        <v>0</v>
      </c>
      <c r="AR137" s="82">
        <v>0</v>
      </c>
      <c r="AS137" s="82">
        <v>0</v>
      </c>
      <c r="AT137" s="82">
        <f t="shared" si="26"/>
        <v>0</v>
      </c>
      <c r="AU137" s="82">
        <f t="shared" si="27"/>
        <v>0</v>
      </c>
      <c r="AV137" s="82">
        <f t="shared" si="28"/>
        <v>0</v>
      </c>
      <c r="AW137" s="82">
        <f t="shared" si="29"/>
        <v>306337.10000000003</v>
      </c>
      <c r="AX137" s="82">
        <f t="shared" si="30"/>
        <v>0</v>
      </c>
      <c r="AY137" s="82">
        <f t="shared" si="31"/>
        <v>306337.10000000003</v>
      </c>
      <c r="AZ137" s="82">
        <f t="shared" si="32"/>
        <v>306337.10000000003</v>
      </c>
      <c r="BA137" s="133"/>
      <c r="BB137" s="134"/>
      <c r="BC137" s="133"/>
      <c r="BD137" s="134"/>
      <c r="BE137" s="133"/>
      <c r="BF137" s="134"/>
      <c r="BG137" s="133"/>
      <c r="BH137" s="134"/>
    </row>
    <row r="138" spans="1:60" ht="27.75">
      <c r="A138" s="83">
        <v>2026</v>
      </c>
      <c r="B138" s="83">
        <v>8324</v>
      </c>
      <c r="C138" s="83">
        <v>2</v>
      </c>
      <c r="D138" s="83">
        <v>6</v>
      </c>
      <c r="E138" s="83">
        <v>20</v>
      </c>
      <c r="F138" s="83">
        <v>5000</v>
      </c>
      <c r="G138" s="83">
        <v>5100</v>
      </c>
      <c r="H138" s="83">
        <v>515</v>
      </c>
      <c r="I138" s="92" t="s">
        <v>19</v>
      </c>
      <c r="J138" s="85" t="s">
        <v>38</v>
      </c>
      <c r="K138" s="86">
        <v>0</v>
      </c>
      <c r="L138" s="86">
        <v>0</v>
      </c>
      <c r="M138" s="86">
        <v>0</v>
      </c>
      <c r="N138" s="86">
        <v>306337.10000000003</v>
      </c>
      <c r="O138" s="86">
        <v>0</v>
      </c>
      <c r="P138" s="86">
        <v>306337.10000000003</v>
      </c>
      <c r="Q138" s="86">
        <v>306337.10000000003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f t="shared" si="26"/>
        <v>0</v>
      </c>
      <c r="AU138" s="86">
        <f t="shared" si="27"/>
        <v>0</v>
      </c>
      <c r="AV138" s="86">
        <f t="shared" si="28"/>
        <v>0</v>
      </c>
      <c r="AW138" s="86">
        <f t="shared" si="29"/>
        <v>306337.10000000003</v>
      </c>
      <c r="AX138" s="86">
        <f t="shared" si="30"/>
        <v>0</v>
      </c>
      <c r="AY138" s="86">
        <f t="shared" si="31"/>
        <v>306337.10000000003</v>
      </c>
      <c r="AZ138" s="86">
        <f t="shared" si="32"/>
        <v>306337.10000000003</v>
      </c>
      <c r="BA138" s="135"/>
      <c r="BB138" s="136"/>
      <c r="BC138" s="135"/>
      <c r="BD138" s="136"/>
      <c r="BE138" s="135"/>
      <c r="BF138" s="136"/>
      <c r="BG138" s="135"/>
      <c r="BH138" s="136"/>
    </row>
    <row r="139" spans="1:60" ht="27.75">
      <c r="A139" s="87">
        <v>2026</v>
      </c>
      <c r="B139" s="87">
        <v>8324</v>
      </c>
      <c r="C139" s="87">
        <v>2</v>
      </c>
      <c r="D139" s="87">
        <v>6</v>
      </c>
      <c r="E139" s="87">
        <v>20</v>
      </c>
      <c r="F139" s="87">
        <v>5000</v>
      </c>
      <c r="G139" s="87">
        <v>5100</v>
      </c>
      <c r="H139" s="87">
        <v>515</v>
      </c>
      <c r="I139" s="88">
        <v>1</v>
      </c>
      <c r="J139" s="89" t="s">
        <v>38</v>
      </c>
      <c r="K139" s="90">
        <v>0</v>
      </c>
      <c r="L139" s="90">
        <v>0</v>
      </c>
      <c r="M139" s="91">
        <v>0</v>
      </c>
      <c r="N139" s="90">
        <v>306337.09999999998</v>
      </c>
      <c r="O139" s="90">
        <v>0</v>
      </c>
      <c r="P139" s="91">
        <v>306337.09999999998</v>
      </c>
      <c r="Q139" s="91">
        <v>306337.09999999998</v>
      </c>
      <c r="R139" s="90">
        <v>0</v>
      </c>
      <c r="S139" s="90">
        <v>0</v>
      </c>
      <c r="T139" s="91">
        <v>0</v>
      </c>
      <c r="U139" s="90">
        <v>0</v>
      </c>
      <c r="V139" s="90">
        <v>0</v>
      </c>
      <c r="W139" s="91">
        <v>0</v>
      </c>
      <c r="X139" s="91">
        <v>0</v>
      </c>
      <c r="Y139" s="90">
        <v>0</v>
      </c>
      <c r="Z139" s="90">
        <v>0</v>
      </c>
      <c r="AA139" s="91">
        <v>0</v>
      </c>
      <c r="AB139" s="90">
        <v>0</v>
      </c>
      <c r="AC139" s="90">
        <v>0</v>
      </c>
      <c r="AD139" s="91">
        <v>0</v>
      </c>
      <c r="AE139" s="91">
        <v>0</v>
      </c>
      <c r="AF139" s="90">
        <v>0</v>
      </c>
      <c r="AG139" s="90">
        <v>0</v>
      </c>
      <c r="AH139" s="91">
        <v>0</v>
      </c>
      <c r="AI139" s="90">
        <v>0</v>
      </c>
      <c r="AJ139" s="90">
        <v>0</v>
      </c>
      <c r="AK139" s="91">
        <v>0</v>
      </c>
      <c r="AL139" s="91">
        <v>0</v>
      </c>
      <c r="AM139" s="90">
        <v>0</v>
      </c>
      <c r="AN139" s="90">
        <v>0</v>
      </c>
      <c r="AO139" s="91">
        <v>0</v>
      </c>
      <c r="AP139" s="90">
        <v>0</v>
      </c>
      <c r="AQ139" s="90">
        <v>0</v>
      </c>
      <c r="AR139" s="91">
        <v>0</v>
      </c>
      <c r="AS139" s="91">
        <v>0</v>
      </c>
      <c r="AT139" s="90">
        <f t="shared" si="26"/>
        <v>0</v>
      </c>
      <c r="AU139" s="90">
        <f t="shared" si="27"/>
        <v>0</v>
      </c>
      <c r="AV139" s="91">
        <f t="shared" si="28"/>
        <v>0</v>
      </c>
      <c r="AW139" s="90">
        <f t="shared" si="29"/>
        <v>306337.09999999998</v>
      </c>
      <c r="AX139" s="90">
        <f t="shared" si="30"/>
        <v>0</v>
      </c>
      <c r="AY139" s="91">
        <f t="shared" si="31"/>
        <v>306337.09999999998</v>
      </c>
      <c r="AZ139" s="91">
        <f t="shared" si="32"/>
        <v>306337.09999999998</v>
      </c>
      <c r="BA139" s="137">
        <v>8</v>
      </c>
      <c r="BB139" s="138"/>
      <c r="BC139" s="137"/>
      <c r="BD139" s="138"/>
      <c r="BE139" s="137"/>
      <c r="BF139" s="138"/>
      <c r="BG139" s="137">
        <f>+BA139-BC139-BE139</f>
        <v>8</v>
      </c>
      <c r="BH139" s="138"/>
    </row>
    <row r="140" spans="1:60" ht="27.75">
      <c r="A140" s="76">
        <v>2026</v>
      </c>
      <c r="B140" s="76">
        <v>8324</v>
      </c>
      <c r="C140" s="76">
        <v>2</v>
      </c>
      <c r="D140" s="76">
        <v>6</v>
      </c>
      <c r="E140" s="76">
        <v>20</v>
      </c>
      <c r="F140" s="76">
        <v>5000</v>
      </c>
      <c r="G140" s="76">
        <v>5200</v>
      </c>
      <c r="H140" s="76"/>
      <c r="I140" s="78" t="s">
        <v>19</v>
      </c>
      <c r="J140" s="81" t="s">
        <v>39</v>
      </c>
      <c r="K140" s="82">
        <v>0</v>
      </c>
      <c r="L140" s="82">
        <v>0</v>
      </c>
      <c r="M140" s="82">
        <v>0</v>
      </c>
      <c r="N140" s="82">
        <v>40177.410000000003</v>
      </c>
      <c r="O140" s="82">
        <v>0</v>
      </c>
      <c r="P140" s="82">
        <v>40177.410000000003</v>
      </c>
      <c r="Q140" s="82">
        <v>40177.410000000003</v>
      </c>
      <c r="R140" s="82">
        <v>0</v>
      </c>
      <c r="S140" s="82">
        <v>0</v>
      </c>
      <c r="T140" s="82">
        <v>0</v>
      </c>
      <c r="U140" s="82">
        <v>0</v>
      </c>
      <c r="V140" s="82">
        <v>0</v>
      </c>
      <c r="W140" s="82">
        <v>0</v>
      </c>
      <c r="X140" s="82">
        <v>0</v>
      </c>
      <c r="Y140" s="82">
        <v>0</v>
      </c>
      <c r="Z140" s="82">
        <v>0</v>
      </c>
      <c r="AA140" s="82">
        <v>0</v>
      </c>
      <c r="AB140" s="82">
        <v>0</v>
      </c>
      <c r="AC140" s="82">
        <v>0</v>
      </c>
      <c r="AD140" s="82">
        <v>0</v>
      </c>
      <c r="AE140" s="82">
        <v>0</v>
      </c>
      <c r="AF140" s="82">
        <v>0</v>
      </c>
      <c r="AG140" s="82">
        <v>0</v>
      </c>
      <c r="AH140" s="82">
        <v>0</v>
      </c>
      <c r="AI140" s="82">
        <v>0</v>
      </c>
      <c r="AJ140" s="82">
        <v>0</v>
      </c>
      <c r="AK140" s="82">
        <v>0</v>
      </c>
      <c r="AL140" s="82">
        <v>0</v>
      </c>
      <c r="AM140" s="82">
        <v>0</v>
      </c>
      <c r="AN140" s="82">
        <v>0</v>
      </c>
      <c r="AO140" s="82">
        <v>0</v>
      </c>
      <c r="AP140" s="82">
        <v>0</v>
      </c>
      <c r="AQ140" s="82">
        <v>0</v>
      </c>
      <c r="AR140" s="82">
        <v>0</v>
      </c>
      <c r="AS140" s="82">
        <v>0</v>
      </c>
      <c r="AT140" s="82">
        <f t="shared" si="26"/>
        <v>0</v>
      </c>
      <c r="AU140" s="82">
        <f t="shared" si="27"/>
        <v>0</v>
      </c>
      <c r="AV140" s="82">
        <f t="shared" si="28"/>
        <v>0</v>
      </c>
      <c r="AW140" s="82">
        <f t="shared" si="29"/>
        <v>40177.410000000003</v>
      </c>
      <c r="AX140" s="82">
        <f t="shared" si="30"/>
        <v>0</v>
      </c>
      <c r="AY140" s="82">
        <f t="shared" si="31"/>
        <v>40177.410000000003</v>
      </c>
      <c r="AZ140" s="82">
        <f t="shared" si="32"/>
        <v>40177.410000000003</v>
      </c>
      <c r="BA140" s="133"/>
      <c r="BB140" s="134"/>
      <c r="BC140" s="133"/>
      <c r="BD140" s="134"/>
      <c r="BE140" s="133"/>
      <c r="BF140" s="134"/>
      <c r="BG140" s="133"/>
      <c r="BH140" s="134"/>
    </row>
    <row r="141" spans="1:60" ht="27.75">
      <c r="A141" s="83">
        <v>2026</v>
      </c>
      <c r="B141" s="83">
        <v>8324</v>
      </c>
      <c r="C141" s="83">
        <v>2</v>
      </c>
      <c r="D141" s="83">
        <v>6</v>
      </c>
      <c r="E141" s="83">
        <v>20</v>
      </c>
      <c r="F141" s="83">
        <v>5000</v>
      </c>
      <c r="G141" s="83">
        <v>5200</v>
      </c>
      <c r="H141" s="83">
        <v>523</v>
      </c>
      <c r="I141" s="92" t="s">
        <v>19</v>
      </c>
      <c r="J141" s="85" t="s">
        <v>40</v>
      </c>
      <c r="K141" s="86">
        <v>0</v>
      </c>
      <c r="L141" s="86">
        <v>0</v>
      </c>
      <c r="M141" s="86">
        <v>0</v>
      </c>
      <c r="N141" s="86">
        <v>40177.410000000003</v>
      </c>
      <c r="O141" s="86">
        <v>0</v>
      </c>
      <c r="P141" s="86">
        <v>40177.410000000003</v>
      </c>
      <c r="Q141" s="86">
        <v>40177.410000000003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f t="shared" si="26"/>
        <v>0</v>
      </c>
      <c r="AU141" s="86">
        <f t="shared" si="27"/>
        <v>0</v>
      </c>
      <c r="AV141" s="86">
        <f t="shared" si="28"/>
        <v>0</v>
      </c>
      <c r="AW141" s="86">
        <f t="shared" si="29"/>
        <v>40177.410000000003</v>
      </c>
      <c r="AX141" s="86">
        <f t="shared" si="30"/>
        <v>0</v>
      </c>
      <c r="AY141" s="86">
        <f t="shared" si="31"/>
        <v>40177.410000000003</v>
      </c>
      <c r="AZ141" s="86">
        <f t="shared" si="32"/>
        <v>40177.410000000003</v>
      </c>
      <c r="BA141" s="135"/>
      <c r="BB141" s="136"/>
      <c r="BC141" s="135"/>
      <c r="BD141" s="136"/>
      <c r="BE141" s="135"/>
      <c r="BF141" s="136"/>
      <c r="BG141" s="135"/>
      <c r="BH141" s="136"/>
    </row>
    <row r="142" spans="1:60" ht="27.75">
      <c r="A142" s="87">
        <v>2026</v>
      </c>
      <c r="B142" s="87">
        <v>8324</v>
      </c>
      <c r="C142" s="87">
        <v>2</v>
      </c>
      <c r="D142" s="87">
        <v>6</v>
      </c>
      <c r="E142" s="87">
        <v>20</v>
      </c>
      <c r="F142" s="87">
        <v>5000</v>
      </c>
      <c r="G142" s="87">
        <v>5200</v>
      </c>
      <c r="H142" s="87">
        <v>523</v>
      </c>
      <c r="I142" s="88">
        <v>1</v>
      </c>
      <c r="J142" s="89" t="s">
        <v>40</v>
      </c>
      <c r="K142" s="90">
        <v>0</v>
      </c>
      <c r="L142" s="90">
        <v>0</v>
      </c>
      <c r="M142" s="91">
        <v>0</v>
      </c>
      <c r="N142" s="90">
        <v>40177.410000000003</v>
      </c>
      <c r="O142" s="90">
        <v>0</v>
      </c>
      <c r="P142" s="91">
        <v>40177.410000000003</v>
      </c>
      <c r="Q142" s="91">
        <v>40177.410000000003</v>
      </c>
      <c r="R142" s="90">
        <v>0</v>
      </c>
      <c r="S142" s="90">
        <v>0</v>
      </c>
      <c r="T142" s="91">
        <v>0</v>
      </c>
      <c r="U142" s="90">
        <v>0</v>
      </c>
      <c r="V142" s="90">
        <v>0</v>
      </c>
      <c r="W142" s="91">
        <v>0</v>
      </c>
      <c r="X142" s="91">
        <v>0</v>
      </c>
      <c r="Y142" s="90">
        <v>0</v>
      </c>
      <c r="Z142" s="90">
        <v>0</v>
      </c>
      <c r="AA142" s="91">
        <v>0</v>
      </c>
      <c r="AB142" s="90">
        <v>0</v>
      </c>
      <c r="AC142" s="90">
        <v>0</v>
      </c>
      <c r="AD142" s="91">
        <v>0</v>
      </c>
      <c r="AE142" s="91">
        <v>0</v>
      </c>
      <c r="AF142" s="90">
        <v>0</v>
      </c>
      <c r="AG142" s="90">
        <v>0</v>
      </c>
      <c r="AH142" s="91">
        <v>0</v>
      </c>
      <c r="AI142" s="90">
        <v>0</v>
      </c>
      <c r="AJ142" s="90">
        <v>0</v>
      </c>
      <c r="AK142" s="91">
        <v>0</v>
      </c>
      <c r="AL142" s="91">
        <v>0</v>
      </c>
      <c r="AM142" s="90">
        <v>0</v>
      </c>
      <c r="AN142" s="90">
        <v>0</v>
      </c>
      <c r="AO142" s="91">
        <v>0</v>
      </c>
      <c r="AP142" s="90">
        <v>0</v>
      </c>
      <c r="AQ142" s="90">
        <v>0</v>
      </c>
      <c r="AR142" s="91">
        <v>0</v>
      </c>
      <c r="AS142" s="91">
        <v>0</v>
      </c>
      <c r="AT142" s="90">
        <f t="shared" si="26"/>
        <v>0</v>
      </c>
      <c r="AU142" s="90">
        <f t="shared" si="27"/>
        <v>0</v>
      </c>
      <c r="AV142" s="91">
        <f t="shared" si="28"/>
        <v>0</v>
      </c>
      <c r="AW142" s="90">
        <f t="shared" si="29"/>
        <v>40177.410000000003</v>
      </c>
      <c r="AX142" s="90">
        <f t="shared" si="30"/>
        <v>0</v>
      </c>
      <c r="AY142" s="91">
        <f t="shared" si="31"/>
        <v>40177.410000000003</v>
      </c>
      <c r="AZ142" s="91">
        <f t="shared" si="32"/>
        <v>40177.410000000003</v>
      </c>
      <c r="BA142" s="137">
        <v>1</v>
      </c>
      <c r="BB142" s="138"/>
      <c r="BC142" s="137"/>
      <c r="BD142" s="138"/>
      <c r="BE142" s="137"/>
      <c r="BF142" s="138"/>
      <c r="BG142" s="137">
        <f>+BA142-BC142-BE142</f>
        <v>1</v>
      </c>
      <c r="BH142" s="138"/>
    </row>
    <row r="143" spans="1:60" ht="27.75">
      <c r="A143" s="76">
        <v>2026</v>
      </c>
      <c r="B143" s="76">
        <v>8324</v>
      </c>
      <c r="C143" s="76">
        <v>2</v>
      </c>
      <c r="D143" s="76">
        <v>6</v>
      </c>
      <c r="E143" s="76">
        <v>20</v>
      </c>
      <c r="F143" s="76">
        <v>5000</v>
      </c>
      <c r="G143" s="76">
        <v>5400</v>
      </c>
      <c r="H143" s="76"/>
      <c r="I143" s="78" t="s">
        <v>19</v>
      </c>
      <c r="J143" s="81" t="s">
        <v>67</v>
      </c>
      <c r="K143" s="82">
        <v>0</v>
      </c>
      <c r="L143" s="82">
        <v>0</v>
      </c>
      <c r="M143" s="82">
        <v>0</v>
      </c>
      <c r="N143" s="82">
        <v>305900</v>
      </c>
      <c r="O143" s="82">
        <v>0</v>
      </c>
      <c r="P143" s="82">
        <v>305900</v>
      </c>
      <c r="Q143" s="82">
        <v>305900</v>
      </c>
      <c r="R143" s="82">
        <v>0</v>
      </c>
      <c r="S143" s="82">
        <v>0</v>
      </c>
      <c r="T143" s="82">
        <v>0</v>
      </c>
      <c r="U143" s="82">
        <v>0</v>
      </c>
      <c r="V143" s="82">
        <v>0</v>
      </c>
      <c r="W143" s="82">
        <v>0</v>
      </c>
      <c r="X143" s="82">
        <v>0</v>
      </c>
      <c r="Y143" s="82">
        <v>0</v>
      </c>
      <c r="Z143" s="82">
        <v>0</v>
      </c>
      <c r="AA143" s="82">
        <v>0</v>
      </c>
      <c r="AB143" s="82">
        <v>0</v>
      </c>
      <c r="AC143" s="82">
        <v>0</v>
      </c>
      <c r="AD143" s="82">
        <v>0</v>
      </c>
      <c r="AE143" s="82">
        <v>0</v>
      </c>
      <c r="AF143" s="82">
        <v>0</v>
      </c>
      <c r="AG143" s="82">
        <v>0</v>
      </c>
      <c r="AH143" s="82">
        <v>0</v>
      </c>
      <c r="AI143" s="82">
        <v>0</v>
      </c>
      <c r="AJ143" s="82">
        <v>0</v>
      </c>
      <c r="AK143" s="82">
        <v>0</v>
      </c>
      <c r="AL143" s="82">
        <v>0</v>
      </c>
      <c r="AM143" s="82">
        <v>0</v>
      </c>
      <c r="AN143" s="82">
        <v>0</v>
      </c>
      <c r="AO143" s="82">
        <v>0</v>
      </c>
      <c r="AP143" s="82">
        <v>0</v>
      </c>
      <c r="AQ143" s="82">
        <v>0</v>
      </c>
      <c r="AR143" s="82">
        <v>0</v>
      </c>
      <c r="AS143" s="82">
        <v>0</v>
      </c>
      <c r="AT143" s="82">
        <f t="shared" ref="AT143:AT206" si="33">+K143-R143-Y143-AF143-AM143</f>
        <v>0</v>
      </c>
      <c r="AU143" s="82">
        <f t="shared" ref="AU143:AU206" si="34">+L143-S143-Z143-AG143-AN143</f>
        <v>0</v>
      </c>
      <c r="AV143" s="82">
        <f t="shared" ref="AV143:AV206" si="35">+M143-T143-AA143-AH143-AO143</f>
        <v>0</v>
      </c>
      <c r="AW143" s="82">
        <f t="shared" ref="AW143:AW206" si="36">+N143-U143-AB143-AI143-AP143</f>
        <v>305900</v>
      </c>
      <c r="AX143" s="82">
        <f t="shared" ref="AX143:AX206" si="37">+O143-V143-AC143-AJ143-AQ143</f>
        <v>0</v>
      </c>
      <c r="AY143" s="82">
        <f t="shared" ref="AY143:AY206" si="38">+P143-W143-AD143-AK143-AR143</f>
        <v>305900</v>
      </c>
      <c r="AZ143" s="82">
        <f t="shared" ref="AZ143:AZ206" si="39">+Q143-X143-AE143-AL143-AS143</f>
        <v>305900</v>
      </c>
      <c r="BA143" s="133"/>
      <c r="BB143" s="134"/>
      <c r="BC143" s="133"/>
      <c r="BD143" s="134"/>
      <c r="BE143" s="133"/>
      <c r="BF143" s="134"/>
      <c r="BG143" s="133"/>
      <c r="BH143" s="134"/>
    </row>
    <row r="144" spans="1:60" ht="27.75">
      <c r="A144" s="83">
        <v>2026</v>
      </c>
      <c r="B144" s="83">
        <v>8324</v>
      </c>
      <c r="C144" s="83">
        <v>2</v>
      </c>
      <c r="D144" s="83">
        <v>6</v>
      </c>
      <c r="E144" s="83">
        <v>20</v>
      </c>
      <c r="F144" s="83">
        <v>5000</v>
      </c>
      <c r="G144" s="83">
        <v>5400</v>
      </c>
      <c r="H144" s="83">
        <v>541</v>
      </c>
      <c r="I144" s="92" t="s">
        <v>19</v>
      </c>
      <c r="J144" s="85" t="s">
        <v>68</v>
      </c>
      <c r="K144" s="86">
        <v>0</v>
      </c>
      <c r="L144" s="86">
        <v>0</v>
      </c>
      <c r="M144" s="86">
        <v>0</v>
      </c>
      <c r="N144" s="86">
        <v>305900</v>
      </c>
      <c r="O144" s="86">
        <v>0</v>
      </c>
      <c r="P144" s="86">
        <v>305900</v>
      </c>
      <c r="Q144" s="86">
        <v>305900</v>
      </c>
      <c r="R144" s="86">
        <v>0</v>
      </c>
      <c r="S144" s="86">
        <v>0</v>
      </c>
      <c r="T144" s="86">
        <v>0</v>
      </c>
      <c r="U144" s="86">
        <v>0</v>
      </c>
      <c r="V144" s="86">
        <v>0</v>
      </c>
      <c r="W144" s="86">
        <v>0</v>
      </c>
      <c r="X144" s="86">
        <v>0</v>
      </c>
      <c r="Y144" s="86">
        <v>0</v>
      </c>
      <c r="Z144" s="86">
        <v>0</v>
      </c>
      <c r="AA144" s="86">
        <v>0</v>
      </c>
      <c r="AB144" s="86">
        <v>0</v>
      </c>
      <c r="AC144" s="86">
        <v>0</v>
      </c>
      <c r="AD144" s="86">
        <v>0</v>
      </c>
      <c r="AE144" s="86">
        <v>0</v>
      </c>
      <c r="AF144" s="86">
        <v>0</v>
      </c>
      <c r="AG144" s="86">
        <v>0</v>
      </c>
      <c r="AH144" s="86">
        <v>0</v>
      </c>
      <c r="AI144" s="86">
        <v>0</v>
      </c>
      <c r="AJ144" s="86">
        <v>0</v>
      </c>
      <c r="AK144" s="86">
        <v>0</v>
      </c>
      <c r="AL144" s="86">
        <v>0</v>
      </c>
      <c r="AM144" s="86">
        <v>0</v>
      </c>
      <c r="AN144" s="86">
        <v>0</v>
      </c>
      <c r="AO144" s="86">
        <v>0</v>
      </c>
      <c r="AP144" s="86">
        <v>0</v>
      </c>
      <c r="AQ144" s="86">
        <v>0</v>
      </c>
      <c r="AR144" s="86">
        <v>0</v>
      </c>
      <c r="AS144" s="86">
        <v>0</v>
      </c>
      <c r="AT144" s="86">
        <f t="shared" si="33"/>
        <v>0</v>
      </c>
      <c r="AU144" s="86">
        <f t="shared" si="34"/>
        <v>0</v>
      </c>
      <c r="AV144" s="86">
        <f t="shared" si="35"/>
        <v>0</v>
      </c>
      <c r="AW144" s="86">
        <f t="shared" si="36"/>
        <v>305900</v>
      </c>
      <c r="AX144" s="86">
        <f t="shared" si="37"/>
        <v>0</v>
      </c>
      <c r="AY144" s="86">
        <f t="shared" si="38"/>
        <v>305900</v>
      </c>
      <c r="AZ144" s="86">
        <f t="shared" si="39"/>
        <v>305900</v>
      </c>
      <c r="BA144" s="135"/>
      <c r="BB144" s="136"/>
      <c r="BC144" s="135"/>
      <c r="BD144" s="136"/>
      <c r="BE144" s="135"/>
      <c r="BF144" s="136"/>
      <c r="BG144" s="135"/>
      <c r="BH144" s="136"/>
    </row>
    <row r="145" spans="1:60" ht="27.75">
      <c r="A145" s="87">
        <v>2026</v>
      </c>
      <c r="B145" s="87">
        <v>8324</v>
      </c>
      <c r="C145" s="87">
        <v>2</v>
      </c>
      <c r="D145" s="87">
        <v>6</v>
      </c>
      <c r="E145" s="87">
        <v>20</v>
      </c>
      <c r="F145" s="87">
        <v>5000</v>
      </c>
      <c r="G145" s="87">
        <v>5400</v>
      </c>
      <c r="H145" s="87">
        <v>541</v>
      </c>
      <c r="I145" s="88">
        <v>1</v>
      </c>
      <c r="J145" s="89" t="s">
        <v>132</v>
      </c>
      <c r="K145" s="90">
        <v>0</v>
      </c>
      <c r="L145" s="90">
        <v>0</v>
      </c>
      <c r="M145" s="91">
        <v>0</v>
      </c>
      <c r="N145" s="90">
        <v>305900</v>
      </c>
      <c r="O145" s="90">
        <v>0</v>
      </c>
      <c r="P145" s="91">
        <v>305900</v>
      </c>
      <c r="Q145" s="91">
        <v>305900</v>
      </c>
      <c r="R145" s="90">
        <v>0</v>
      </c>
      <c r="S145" s="90">
        <v>0</v>
      </c>
      <c r="T145" s="91">
        <v>0</v>
      </c>
      <c r="U145" s="90">
        <v>0</v>
      </c>
      <c r="V145" s="90">
        <v>0</v>
      </c>
      <c r="W145" s="91">
        <v>0</v>
      </c>
      <c r="X145" s="91">
        <v>0</v>
      </c>
      <c r="Y145" s="90">
        <v>0</v>
      </c>
      <c r="Z145" s="90">
        <v>0</v>
      </c>
      <c r="AA145" s="91">
        <v>0</v>
      </c>
      <c r="AB145" s="90">
        <v>0</v>
      </c>
      <c r="AC145" s="90">
        <v>0</v>
      </c>
      <c r="AD145" s="91">
        <v>0</v>
      </c>
      <c r="AE145" s="91">
        <v>0</v>
      </c>
      <c r="AF145" s="90">
        <v>0</v>
      </c>
      <c r="AG145" s="90">
        <v>0</v>
      </c>
      <c r="AH145" s="91">
        <v>0</v>
      </c>
      <c r="AI145" s="90">
        <v>0</v>
      </c>
      <c r="AJ145" s="90">
        <v>0</v>
      </c>
      <c r="AK145" s="91">
        <v>0</v>
      </c>
      <c r="AL145" s="91">
        <v>0</v>
      </c>
      <c r="AM145" s="90">
        <v>0</v>
      </c>
      <c r="AN145" s="90">
        <v>0</v>
      </c>
      <c r="AO145" s="91">
        <v>0</v>
      </c>
      <c r="AP145" s="90">
        <v>0</v>
      </c>
      <c r="AQ145" s="90">
        <v>0</v>
      </c>
      <c r="AR145" s="91">
        <v>0</v>
      </c>
      <c r="AS145" s="91">
        <v>0</v>
      </c>
      <c r="AT145" s="90">
        <f t="shared" si="33"/>
        <v>0</v>
      </c>
      <c r="AU145" s="90">
        <f t="shared" si="34"/>
        <v>0</v>
      </c>
      <c r="AV145" s="91">
        <f t="shared" si="35"/>
        <v>0</v>
      </c>
      <c r="AW145" s="90">
        <f t="shared" si="36"/>
        <v>305900</v>
      </c>
      <c r="AX145" s="90">
        <f t="shared" si="37"/>
        <v>0</v>
      </c>
      <c r="AY145" s="91">
        <f t="shared" si="38"/>
        <v>305900</v>
      </c>
      <c r="AZ145" s="91">
        <f t="shared" si="39"/>
        <v>305900</v>
      </c>
      <c r="BA145" s="137">
        <v>1</v>
      </c>
      <c r="BB145" s="138"/>
      <c r="BC145" s="137"/>
      <c r="BD145" s="138"/>
      <c r="BE145" s="137"/>
      <c r="BF145" s="138"/>
      <c r="BG145" s="137">
        <f>+BA145-BC145-BE145</f>
        <v>1</v>
      </c>
      <c r="BH145" s="138"/>
    </row>
    <row r="146" spans="1:60" ht="27.75">
      <c r="A146" s="76">
        <v>2026</v>
      </c>
      <c r="B146" s="76">
        <v>8324</v>
      </c>
      <c r="C146" s="76">
        <v>2</v>
      </c>
      <c r="D146" s="76">
        <v>6</v>
      </c>
      <c r="E146" s="76">
        <v>20</v>
      </c>
      <c r="F146" s="76">
        <v>5000</v>
      </c>
      <c r="G146" s="76">
        <v>5600</v>
      </c>
      <c r="H146" s="76"/>
      <c r="I146" s="78" t="s">
        <v>19</v>
      </c>
      <c r="J146" s="81" t="s">
        <v>79</v>
      </c>
      <c r="K146" s="82">
        <v>0</v>
      </c>
      <c r="L146" s="82">
        <v>0</v>
      </c>
      <c r="M146" s="82">
        <v>0</v>
      </c>
      <c r="N146" s="82">
        <v>128023.98</v>
      </c>
      <c r="O146" s="82">
        <v>0</v>
      </c>
      <c r="P146" s="82">
        <v>128023.98</v>
      </c>
      <c r="Q146" s="82">
        <v>128023.98</v>
      </c>
      <c r="R146" s="82">
        <v>0</v>
      </c>
      <c r="S146" s="82">
        <v>0</v>
      </c>
      <c r="T146" s="82">
        <v>0</v>
      </c>
      <c r="U146" s="82">
        <v>0</v>
      </c>
      <c r="V146" s="82">
        <v>0</v>
      </c>
      <c r="W146" s="82">
        <v>0</v>
      </c>
      <c r="X146" s="82">
        <v>0</v>
      </c>
      <c r="Y146" s="82">
        <v>0</v>
      </c>
      <c r="Z146" s="82">
        <v>0</v>
      </c>
      <c r="AA146" s="82">
        <v>0</v>
      </c>
      <c r="AB146" s="82">
        <v>0</v>
      </c>
      <c r="AC146" s="82">
        <v>0</v>
      </c>
      <c r="AD146" s="82">
        <v>0</v>
      </c>
      <c r="AE146" s="82">
        <v>0</v>
      </c>
      <c r="AF146" s="82">
        <v>0</v>
      </c>
      <c r="AG146" s="82">
        <v>0</v>
      </c>
      <c r="AH146" s="82">
        <v>0</v>
      </c>
      <c r="AI146" s="82">
        <v>0</v>
      </c>
      <c r="AJ146" s="82">
        <v>0</v>
      </c>
      <c r="AK146" s="82">
        <v>0</v>
      </c>
      <c r="AL146" s="82">
        <v>0</v>
      </c>
      <c r="AM146" s="82">
        <v>0</v>
      </c>
      <c r="AN146" s="82">
        <v>0</v>
      </c>
      <c r="AO146" s="82">
        <v>0</v>
      </c>
      <c r="AP146" s="82">
        <v>0</v>
      </c>
      <c r="AQ146" s="82">
        <v>0</v>
      </c>
      <c r="AR146" s="82">
        <v>0</v>
      </c>
      <c r="AS146" s="82">
        <v>0</v>
      </c>
      <c r="AT146" s="82">
        <f t="shared" si="33"/>
        <v>0</v>
      </c>
      <c r="AU146" s="82">
        <f t="shared" si="34"/>
        <v>0</v>
      </c>
      <c r="AV146" s="82">
        <f t="shared" si="35"/>
        <v>0</v>
      </c>
      <c r="AW146" s="82">
        <f t="shared" si="36"/>
        <v>128023.98</v>
      </c>
      <c r="AX146" s="82">
        <f t="shared" si="37"/>
        <v>0</v>
      </c>
      <c r="AY146" s="82">
        <f t="shared" si="38"/>
        <v>128023.98</v>
      </c>
      <c r="AZ146" s="82">
        <f t="shared" si="39"/>
        <v>128023.98</v>
      </c>
      <c r="BA146" s="156"/>
      <c r="BB146" s="134"/>
      <c r="BC146" s="156"/>
      <c r="BD146" s="134"/>
      <c r="BE146" s="156"/>
      <c r="BF146" s="134"/>
      <c r="BG146" s="156"/>
      <c r="BH146" s="134"/>
    </row>
    <row r="147" spans="1:60" ht="27.75">
      <c r="A147" s="83">
        <v>2026</v>
      </c>
      <c r="B147" s="83">
        <v>8324</v>
      </c>
      <c r="C147" s="83">
        <v>2</v>
      </c>
      <c r="D147" s="83">
        <v>6</v>
      </c>
      <c r="E147" s="83">
        <v>20</v>
      </c>
      <c r="F147" s="83">
        <v>5000</v>
      </c>
      <c r="G147" s="83">
        <v>5600</v>
      </c>
      <c r="H147" s="83">
        <v>565</v>
      </c>
      <c r="I147" s="92" t="s">
        <v>19</v>
      </c>
      <c r="J147" s="85" t="s">
        <v>78</v>
      </c>
      <c r="K147" s="86">
        <v>0</v>
      </c>
      <c r="L147" s="86">
        <v>0</v>
      </c>
      <c r="M147" s="86">
        <v>0</v>
      </c>
      <c r="N147" s="86">
        <v>128023.98</v>
      </c>
      <c r="O147" s="86">
        <v>0</v>
      </c>
      <c r="P147" s="86">
        <v>128023.98</v>
      </c>
      <c r="Q147" s="86">
        <v>128023.98</v>
      </c>
      <c r="R147" s="86">
        <v>0</v>
      </c>
      <c r="S147" s="86">
        <v>0</v>
      </c>
      <c r="T147" s="86">
        <v>0</v>
      </c>
      <c r="U147" s="86">
        <v>0</v>
      </c>
      <c r="V147" s="86">
        <v>0</v>
      </c>
      <c r="W147" s="86">
        <v>0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0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f t="shared" si="33"/>
        <v>0</v>
      </c>
      <c r="AU147" s="86">
        <f t="shared" si="34"/>
        <v>0</v>
      </c>
      <c r="AV147" s="86">
        <f t="shared" si="35"/>
        <v>0</v>
      </c>
      <c r="AW147" s="86">
        <f t="shared" si="36"/>
        <v>128023.98</v>
      </c>
      <c r="AX147" s="86">
        <f t="shared" si="37"/>
        <v>0</v>
      </c>
      <c r="AY147" s="86">
        <f t="shared" si="38"/>
        <v>128023.98</v>
      </c>
      <c r="AZ147" s="86">
        <f t="shared" si="39"/>
        <v>128023.98</v>
      </c>
      <c r="BA147" s="135"/>
      <c r="BB147" s="136"/>
      <c r="BC147" s="135"/>
      <c r="BD147" s="136"/>
      <c r="BE147" s="135"/>
      <c r="BF147" s="136"/>
      <c r="BG147" s="135"/>
      <c r="BH147" s="136"/>
    </row>
    <row r="148" spans="1:60" ht="27.75">
      <c r="A148" s="87">
        <v>2026</v>
      </c>
      <c r="B148" s="87">
        <v>8324</v>
      </c>
      <c r="C148" s="87">
        <v>2</v>
      </c>
      <c r="D148" s="87">
        <v>6</v>
      </c>
      <c r="E148" s="87">
        <v>20</v>
      </c>
      <c r="F148" s="87">
        <v>5000</v>
      </c>
      <c r="G148" s="87">
        <v>5600</v>
      </c>
      <c r="H148" s="87">
        <v>565</v>
      </c>
      <c r="I148" s="88">
        <v>1</v>
      </c>
      <c r="J148" s="89" t="s">
        <v>78</v>
      </c>
      <c r="K148" s="90">
        <v>0</v>
      </c>
      <c r="L148" s="90">
        <v>0</v>
      </c>
      <c r="M148" s="91">
        <v>0</v>
      </c>
      <c r="N148" s="90">
        <v>128023.98</v>
      </c>
      <c r="O148" s="90">
        <v>0</v>
      </c>
      <c r="P148" s="91">
        <v>128023.98</v>
      </c>
      <c r="Q148" s="91">
        <v>128023.98</v>
      </c>
      <c r="R148" s="90">
        <v>0</v>
      </c>
      <c r="S148" s="90">
        <v>0</v>
      </c>
      <c r="T148" s="91">
        <v>0</v>
      </c>
      <c r="U148" s="90">
        <v>0</v>
      </c>
      <c r="V148" s="90">
        <v>0</v>
      </c>
      <c r="W148" s="91">
        <v>0</v>
      </c>
      <c r="X148" s="91">
        <v>0</v>
      </c>
      <c r="Y148" s="90">
        <v>0</v>
      </c>
      <c r="Z148" s="90">
        <v>0</v>
      </c>
      <c r="AA148" s="91">
        <v>0</v>
      </c>
      <c r="AB148" s="90">
        <v>0</v>
      </c>
      <c r="AC148" s="90">
        <v>0</v>
      </c>
      <c r="AD148" s="91">
        <v>0</v>
      </c>
      <c r="AE148" s="91">
        <v>0</v>
      </c>
      <c r="AF148" s="90">
        <v>0</v>
      </c>
      <c r="AG148" s="90">
        <v>0</v>
      </c>
      <c r="AH148" s="91">
        <v>0</v>
      </c>
      <c r="AI148" s="90">
        <v>0</v>
      </c>
      <c r="AJ148" s="90">
        <v>0</v>
      </c>
      <c r="AK148" s="91">
        <v>0</v>
      </c>
      <c r="AL148" s="91">
        <v>0</v>
      </c>
      <c r="AM148" s="90">
        <v>0</v>
      </c>
      <c r="AN148" s="90">
        <v>0</v>
      </c>
      <c r="AO148" s="91">
        <v>0</v>
      </c>
      <c r="AP148" s="90">
        <v>0</v>
      </c>
      <c r="AQ148" s="90">
        <v>0</v>
      </c>
      <c r="AR148" s="91">
        <v>0</v>
      </c>
      <c r="AS148" s="91">
        <v>0</v>
      </c>
      <c r="AT148" s="90">
        <f t="shared" si="33"/>
        <v>0</v>
      </c>
      <c r="AU148" s="90">
        <f t="shared" si="34"/>
        <v>0</v>
      </c>
      <c r="AV148" s="91">
        <f t="shared" si="35"/>
        <v>0</v>
      </c>
      <c r="AW148" s="90">
        <f t="shared" si="36"/>
        <v>128023.98</v>
      </c>
      <c r="AX148" s="90">
        <f t="shared" si="37"/>
        <v>0</v>
      </c>
      <c r="AY148" s="91">
        <f t="shared" si="38"/>
        <v>128023.98</v>
      </c>
      <c r="AZ148" s="91">
        <f t="shared" si="39"/>
        <v>128023.98</v>
      </c>
      <c r="BA148" s="137">
        <v>1</v>
      </c>
      <c r="BB148" s="138"/>
      <c r="BC148" s="137"/>
      <c r="BD148" s="138"/>
      <c r="BE148" s="137"/>
      <c r="BF148" s="138"/>
      <c r="BG148" s="137">
        <f>+BA148-BC148-BE148</f>
        <v>1</v>
      </c>
      <c r="BH148" s="138"/>
    </row>
    <row r="149" spans="1:60" ht="55.5">
      <c r="A149" s="56">
        <v>2026</v>
      </c>
      <c r="B149" s="56">
        <v>8324</v>
      </c>
      <c r="C149" s="56">
        <v>3</v>
      </c>
      <c r="D149" s="56"/>
      <c r="E149" s="56"/>
      <c r="F149" s="56"/>
      <c r="G149" s="56"/>
      <c r="H149" s="62"/>
      <c r="I149" s="63"/>
      <c r="J149" s="69" t="s">
        <v>133</v>
      </c>
      <c r="K149" s="70">
        <v>133243169.95</v>
      </c>
      <c r="L149" s="70">
        <v>65043561</v>
      </c>
      <c r="M149" s="70">
        <v>198286730.94999999</v>
      </c>
      <c r="N149" s="70">
        <v>7462051.0700000003</v>
      </c>
      <c r="O149" s="70">
        <v>0</v>
      </c>
      <c r="P149" s="70">
        <v>7462051.0700000003</v>
      </c>
      <c r="Q149" s="70">
        <v>205748782.01999998</v>
      </c>
      <c r="R149" s="70">
        <v>0</v>
      </c>
      <c r="S149" s="70">
        <v>0</v>
      </c>
      <c r="T149" s="70">
        <v>0</v>
      </c>
      <c r="U149" s="70">
        <v>0</v>
      </c>
      <c r="V149" s="70">
        <v>0</v>
      </c>
      <c r="W149" s="70">
        <v>0</v>
      </c>
      <c r="X149" s="70">
        <v>0</v>
      </c>
      <c r="Y149" s="70">
        <v>0</v>
      </c>
      <c r="Z149" s="70">
        <v>0</v>
      </c>
      <c r="AA149" s="70">
        <v>0</v>
      </c>
      <c r="AB149" s="70">
        <v>0</v>
      </c>
      <c r="AC149" s="70">
        <v>0</v>
      </c>
      <c r="AD149" s="70">
        <v>0</v>
      </c>
      <c r="AE149" s="70">
        <v>0</v>
      </c>
      <c r="AF149" s="70">
        <v>0</v>
      </c>
      <c r="AG149" s="70">
        <v>0</v>
      </c>
      <c r="AH149" s="70">
        <v>0</v>
      </c>
      <c r="AI149" s="70">
        <v>0</v>
      </c>
      <c r="AJ149" s="70">
        <v>0</v>
      </c>
      <c r="AK149" s="70">
        <v>0</v>
      </c>
      <c r="AL149" s="70">
        <v>0</v>
      </c>
      <c r="AM149" s="70">
        <v>0</v>
      </c>
      <c r="AN149" s="70">
        <v>0</v>
      </c>
      <c r="AO149" s="70">
        <v>0</v>
      </c>
      <c r="AP149" s="70">
        <v>0</v>
      </c>
      <c r="AQ149" s="70">
        <v>0</v>
      </c>
      <c r="AR149" s="70">
        <v>0</v>
      </c>
      <c r="AS149" s="70">
        <v>0</v>
      </c>
      <c r="AT149" s="70">
        <f t="shared" si="33"/>
        <v>133243169.95</v>
      </c>
      <c r="AU149" s="70">
        <f t="shared" si="34"/>
        <v>65043561</v>
      </c>
      <c r="AV149" s="70">
        <f t="shared" si="35"/>
        <v>198286730.94999999</v>
      </c>
      <c r="AW149" s="70">
        <f t="shared" si="36"/>
        <v>7462051.0700000003</v>
      </c>
      <c r="AX149" s="70">
        <f t="shared" si="37"/>
        <v>0</v>
      </c>
      <c r="AY149" s="70">
        <f t="shared" si="38"/>
        <v>7462051.0700000003</v>
      </c>
      <c r="AZ149" s="70">
        <f t="shared" si="39"/>
        <v>205748782.01999998</v>
      </c>
      <c r="BA149" s="125"/>
      <c r="BB149" s="126"/>
      <c r="BC149" s="125"/>
      <c r="BD149" s="126"/>
      <c r="BE149" s="125"/>
      <c r="BF149" s="126"/>
      <c r="BG149" s="125"/>
      <c r="BH149" s="126"/>
    </row>
    <row r="150" spans="1:60" ht="27.75">
      <c r="A150" s="57">
        <v>2026</v>
      </c>
      <c r="B150" s="57">
        <v>8324</v>
      </c>
      <c r="C150" s="57">
        <v>3</v>
      </c>
      <c r="D150" s="57">
        <v>7</v>
      </c>
      <c r="E150" s="57"/>
      <c r="F150" s="57"/>
      <c r="G150" s="57"/>
      <c r="H150" s="57"/>
      <c r="I150" s="64"/>
      <c r="J150" s="71" t="s">
        <v>134</v>
      </c>
      <c r="K150" s="72">
        <v>1744000</v>
      </c>
      <c r="L150" s="72">
        <v>0</v>
      </c>
      <c r="M150" s="72">
        <v>1744000</v>
      </c>
      <c r="N150" s="72">
        <v>4692505.87</v>
      </c>
      <c r="O150" s="72">
        <v>0</v>
      </c>
      <c r="P150" s="72">
        <v>4692505.87</v>
      </c>
      <c r="Q150" s="72">
        <v>6436505.8700000001</v>
      </c>
      <c r="R150" s="72">
        <v>0</v>
      </c>
      <c r="S150" s="72">
        <v>0</v>
      </c>
      <c r="T150" s="72">
        <v>0</v>
      </c>
      <c r="U150" s="72">
        <v>0</v>
      </c>
      <c r="V150" s="72">
        <v>0</v>
      </c>
      <c r="W150" s="72">
        <v>0</v>
      </c>
      <c r="X150" s="72">
        <v>0</v>
      </c>
      <c r="Y150" s="72">
        <v>0</v>
      </c>
      <c r="Z150" s="72">
        <v>0</v>
      </c>
      <c r="AA150" s="72">
        <v>0</v>
      </c>
      <c r="AB150" s="72">
        <v>0</v>
      </c>
      <c r="AC150" s="72">
        <v>0</v>
      </c>
      <c r="AD150" s="72">
        <v>0</v>
      </c>
      <c r="AE150" s="72">
        <v>0</v>
      </c>
      <c r="AF150" s="72">
        <v>0</v>
      </c>
      <c r="AG150" s="72">
        <v>0</v>
      </c>
      <c r="AH150" s="72">
        <v>0</v>
      </c>
      <c r="AI150" s="72">
        <v>0</v>
      </c>
      <c r="AJ150" s="72">
        <v>0</v>
      </c>
      <c r="AK150" s="72">
        <v>0</v>
      </c>
      <c r="AL150" s="72">
        <v>0</v>
      </c>
      <c r="AM150" s="72">
        <v>0</v>
      </c>
      <c r="AN150" s="72">
        <v>0</v>
      </c>
      <c r="AO150" s="72">
        <v>0</v>
      </c>
      <c r="AP150" s="72">
        <v>0</v>
      </c>
      <c r="AQ150" s="72">
        <v>0</v>
      </c>
      <c r="AR150" s="72">
        <v>0</v>
      </c>
      <c r="AS150" s="72">
        <v>0</v>
      </c>
      <c r="AT150" s="72">
        <f t="shared" si="33"/>
        <v>1744000</v>
      </c>
      <c r="AU150" s="72">
        <f t="shared" si="34"/>
        <v>0</v>
      </c>
      <c r="AV150" s="72">
        <f t="shared" si="35"/>
        <v>1744000</v>
      </c>
      <c r="AW150" s="72">
        <f t="shared" si="36"/>
        <v>4692505.87</v>
      </c>
      <c r="AX150" s="72">
        <f t="shared" si="37"/>
        <v>0</v>
      </c>
      <c r="AY150" s="72">
        <f t="shared" si="38"/>
        <v>4692505.87</v>
      </c>
      <c r="AZ150" s="72">
        <f t="shared" si="39"/>
        <v>6436505.8700000001</v>
      </c>
      <c r="BA150" s="127"/>
      <c r="BB150" s="128"/>
      <c r="BC150" s="127"/>
      <c r="BD150" s="128"/>
      <c r="BE150" s="127"/>
      <c r="BF150" s="128"/>
      <c r="BG150" s="127"/>
      <c r="BH150" s="128"/>
    </row>
    <row r="151" spans="1:60" ht="55.5">
      <c r="A151" s="58">
        <v>2026</v>
      </c>
      <c r="B151" s="58">
        <v>8324</v>
      </c>
      <c r="C151" s="58">
        <v>3</v>
      </c>
      <c r="D151" s="58">
        <v>7</v>
      </c>
      <c r="E151" s="58">
        <v>21</v>
      </c>
      <c r="F151" s="58"/>
      <c r="G151" s="58"/>
      <c r="H151" s="65"/>
      <c r="I151" s="66" t="s">
        <v>19</v>
      </c>
      <c r="J151" s="73" t="s">
        <v>135</v>
      </c>
      <c r="K151" s="74">
        <v>1744000</v>
      </c>
      <c r="L151" s="74">
        <v>0</v>
      </c>
      <c r="M151" s="74">
        <v>1744000</v>
      </c>
      <c r="N151" s="74">
        <v>4692505.87</v>
      </c>
      <c r="O151" s="74">
        <v>0</v>
      </c>
      <c r="P151" s="74">
        <v>4692505.87</v>
      </c>
      <c r="Q151" s="74">
        <v>6436505.8700000001</v>
      </c>
      <c r="R151" s="74">
        <v>0</v>
      </c>
      <c r="S151" s="74">
        <v>0</v>
      </c>
      <c r="T151" s="74">
        <v>0</v>
      </c>
      <c r="U151" s="74">
        <v>0</v>
      </c>
      <c r="V151" s="74">
        <v>0</v>
      </c>
      <c r="W151" s="74">
        <v>0</v>
      </c>
      <c r="X151" s="74">
        <v>0</v>
      </c>
      <c r="Y151" s="74">
        <v>0</v>
      </c>
      <c r="Z151" s="74">
        <v>0</v>
      </c>
      <c r="AA151" s="74">
        <v>0</v>
      </c>
      <c r="AB151" s="74">
        <v>0</v>
      </c>
      <c r="AC151" s="74">
        <v>0</v>
      </c>
      <c r="AD151" s="74">
        <v>0</v>
      </c>
      <c r="AE151" s="74">
        <v>0</v>
      </c>
      <c r="AF151" s="74">
        <v>0</v>
      </c>
      <c r="AG151" s="74">
        <v>0</v>
      </c>
      <c r="AH151" s="74">
        <v>0</v>
      </c>
      <c r="AI151" s="74">
        <v>0</v>
      </c>
      <c r="AJ151" s="74">
        <v>0</v>
      </c>
      <c r="AK151" s="74">
        <v>0</v>
      </c>
      <c r="AL151" s="74">
        <v>0</v>
      </c>
      <c r="AM151" s="74">
        <v>0</v>
      </c>
      <c r="AN151" s="74">
        <v>0</v>
      </c>
      <c r="AO151" s="74">
        <v>0</v>
      </c>
      <c r="AP151" s="74">
        <v>0</v>
      </c>
      <c r="AQ151" s="74">
        <v>0</v>
      </c>
      <c r="AR151" s="74">
        <v>0</v>
      </c>
      <c r="AS151" s="74">
        <v>0</v>
      </c>
      <c r="AT151" s="74">
        <f t="shared" si="33"/>
        <v>1744000</v>
      </c>
      <c r="AU151" s="74">
        <f t="shared" si="34"/>
        <v>0</v>
      </c>
      <c r="AV151" s="74">
        <f t="shared" si="35"/>
        <v>1744000</v>
      </c>
      <c r="AW151" s="74">
        <f t="shared" si="36"/>
        <v>4692505.87</v>
      </c>
      <c r="AX151" s="74">
        <f t="shared" si="37"/>
        <v>0</v>
      </c>
      <c r="AY151" s="74">
        <f t="shared" si="38"/>
        <v>4692505.87</v>
      </c>
      <c r="AZ151" s="74">
        <f t="shared" si="39"/>
        <v>6436505.8700000001</v>
      </c>
      <c r="BA151" s="74"/>
      <c r="BB151" s="159"/>
      <c r="BC151" s="74"/>
      <c r="BD151" s="159"/>
      <c r="BE151" s="74"/>
      <c r="BF151" s="159"/>
      <c r="BG151" s="74"/>
      <c r="BH151" s="159"/>
    </row>
    <row r="152" spans="1:60" ht="27.75">
      <c r="A152" s="75">
        <v>2026</v>
      </c>
      <c r="B152" s="75">
        <v>8324</v>
      </c>
      <c r="C152" s="75">
        <v>3</v>
      </c>
      <c r="D152" s="75">
        <v>7</v>
      </c>
      <c r="E152" s="75">
        <v>21</v>
      </c>
      <c r="F152" s="75">
        <v>1000</v>
      </c>
      <c r="G152" s="75"/>
      <c r="H152" s="75"/>
      <c r="I152" s="77" t="s">
        <v>19</v>
      </c>
      <c r="J152" s="79" t="s">
        <v>20</v>
      </c>
      <c r="K152" s="80">
        <v>0</v>
      </c>
      <c r="L152" s="80">
        <v>0</v>
      </c>
      <c r="M152" s="80">
        <v>0</v>
      </c>
      <c r="N152" s="80">
        <v>2202274.2999999998</v>
      </c>
      <c r="O152" s="80">
        <v>0</v>
      </c>
      <c r="P152" s="80">
        <v>2202274.2999999998</v>
      </c>
      <c r="Q152" s="80">
        <v>2202274.2999999998</v>
      </c>
      <c r="R152" s="80">
        <v>0</v>
      </c>
      <c r="S152" s="80">
        <v>0</v>
      </c>
      <c r="T152" s="80">
        <v>0</v>
      </c>
      <c r="U152" s="80">
        <v>0</v>
      </c>
      <c r="V152" s="80">
        <v>0</v>
      </c>
      <c r="W152" s="80">
        <v>0</v>
      </c>
      <c r="X152" s="80">
        <v>0</v>
      </c>
      <c r="Y152" s="80">
        <v>0</v>
      </c>
      <c r="Z152" s="80">
        <v>0</v>
      </c>
      <c r="AA152" s="80">
        <v>0</v>
      </c>
      <c r="AB152" s="80">
        <v>0</v>
      </c>
      <c r="AC152" s="80">
        <v>0</v>
      </c>
      <c r="AD152" s="80">
        <v>0</v>
      </c>
      <c r="AE152" s="80">
        <v>0</v>
      </c>
      <c r="AF152" s="80">
        <v>0</v>
      </c>
      <c r="AG152" s="80">
        <v>0</v>
      </c>
      <c r="AH152" s="80">
        <v>0</v>
      </c>
      <c r="AI152" s="80">
        <v>0</v>
      </c>
      <c r="AJ152" s="80">
        <v>0</v>
      </c>
      <c r="AK152" s="80">
        <v>0</v>
      </c>
      <c r="AL152" s="80">
        <v>0</v>
      </c>
      <c r="AM152" s="80">
        <v>0</v>
      </c>
      <c r="AN152" s="80">
        <v>0</v>
      </c>
      <c r="AO152" s="80">
        <v>0</v>
      </c>
      <c r="AP152" s="80">
        <v>0</v>
      </c>
      <c r="AQ152" s="80">
        <v>0</v>
      </c>
      <c r="AR152" s="80">
        <v>0</v>
      </c>
      <c r="AS152" s="80">
        <v>0</v>
      </c>
      <c r="AT152" s="80">
        <f t="shared" si="33"/>
        <v>0</v>
      </c>
      <c r="AU152" s="80">
        <f t="shared" si="34"/>
        <v>0</v>
      </c>
      <c r="AV152" s="80">
        <f t="shared" si="35"/>
        <v>0</v>
      </c>
      <c r="AW152" s="80">
        <f t="shared" si="36"/>
        <v>2202274.2999999998</v>
      </c>
      <c r="AX152" s="80">
        <f t="shared" si="37"/>
        <v>0</v>
      </c>
      <c r="AY152" s="80">
        <f t="shared" si="38"/>
        <v>2202274.2999999998</v>
      </c>
      <c r="AZ152" s="80">
        <f t="shared" si="39"/>
        <v>2202274.2999999998</v>
      </c>
      <c r="BA152" s="160"/>
      <c r="BB152" s="161"/>
      <c r="BC152" s="160"/>
      <c r="BD152" s="161"/>
      <c r="BE152" s="160"/>
      <c r="BF152" s="161"/>
      <c r="BG152" s="160"/>
      <c r="BH152" s="161"/>
    </row>
    <row r="153" spans="1:60" ht="27.75">
      <c r="A153" s="76">
        <v>2026</v>
      </c>
      <c r="B153" s="76">
        <v>8324</v>
      </c>
      <c r="C153" s="76">
        <v>3</v>
      </c>
      <c r="D153" s="76">
        <v>7</v>
      </c>
      <c r="E153" s="76">
        <v>21</v>
      </c>
      <c r="F153" s="76">
        <v>1000</v>
      </c>
      <c r="G153" s="76">
        <v>1200</v>
      </c>
      <c r="H153" s="76"/>
      <c r="I153" s="78" t="s">
        <v>19</v>
      </c>
      <c r="J153" s="81" t="s">
        <v>21</v>
      </c>
      <c r="K153" s="82">
        <v>0</v>
      </c>
      <c r="L153" s="82">
        <v>0</v>
      </c>
      <c r="M153" s="82">
        <v>0</v>
      </c>
      <c r="N153" s="82">
        <v>2202274.2999999998</v>
      </c>
      <c r="O153" s="82">
        <v>0</v>
      </c>
      <c r="P153" s="82">
        <v>2202274.2999999998</v>
      </c>
      <c r="Q153" s="82">
        <v>2202274.2999999998</v>
      </c>
      <c r="R153" s="82">
        <v>0</v>
      </c>
      <c r="S153" s="82">
        <v>0</v>
      </c>
      <c r="T153" s="82">
        <v>0</v>
      </c>
      <c r="U153" s="82">
        <v>0</v>
      </c>
      <c r="V153" s="82">
        <v>0</v>
      </c>
      <c r="W153" s="82">
        <v>0</v>
      </c>
      <c r="X153" s="82">
        <v>0</v>
      </c>
      <c r="Y153" s="82">
        <v>0</v>
      </c>
      <c r="Z153" s="82">
        <v>0</v>
      </c>
      <c r="AA153" s="82">
        <v>0</v>
      </c>
      <c r="AB153" s="82">
        <v>0</v>
      </c>
      <c r="AC153" s="82">
        <v>0</v>
      </c>
      <c r="AD153" s="82">
        <v>0</v>
      </c>
      <c r="AE153" s="82">
        <v>0</v>
      </c>
      <c r="AF153" s="82">
        <v>0</v>
      </c>
      <c r="AG153" s="82">
        <v>0</v>
      </c>
      <c r="AH153" s="82">
        <v>0</v>
      </c>
      <c r="AI153" s="82">
        <v>0</v>
      </c>
      <c r="AJ153" s="82">
        <v>0</v>
      </c>
      <c r="AK153" s="82">
        <v>0</v>
      </c>
      <c r="AL153" s="82">
        <v>0</v>
      </c>
      <c r="AM153" s="82">
        <v>0</v>
      </c>
      <c r="AN153" s="82">
        <v>0</v>
      </c>
      <c r="AO153" s="82">
        <v>0</v>
      </c>
      <c r="AP153" s="82">
        <v>0</v>
      </c>
      <c r="AQ153" s="82">
        <v>0</v>
      </c>
      <c r="AR153" s="82">
        <v>0</v>
      </c>
      <c r="AS153" s="82">
        <v>0</v>
      </c>
      <c r="AT153" s="82">
        <f t="shared" si="33"/>
        <v>0</v>
      </c>
      <c r="AU153" s="82">
        <f t="shared" si="34"/>
        <v>0</v>
      </c>
      <c r="AV153" s="82">
        <f t="shared" si="35"/>
        <v>0</v>
      </c>
      <c r="AW153" s="82">
        <f t="shared" si="36"/>
        <v>2202274.2999999998</v>
      </c>
      <c r="AX153" s="82">
        <f t="shared" si="37"/>
        <v>0</v>
      </c>
      <c r="AY153" s="82">
        <f t="shared" si="38"/>
        <v>2202274.2999999998</v>
      </c>
      <c r="AZ153" s="82">
        <f t="shared" si="39"/>
        <v>2202274.2999999998</v>
      </c>
      <c r="BA153" s="162"/>
      <c r="BB153" s="163"/>
      <c r="BC153" s="162"/>
      <c r="BD153" s="163"/>
      <c r="BE153" s="162"/>
      <c r="BF153" s="163"/>
      <c r="BG153" s="162"/>
      <c r="BH153" s="163"/>
    </row>
    <row r="154" spans="1:60" ht="27.75">
      <c r="A154" s="83">
        <v>2026</v>
      </c>
      <c r="B154" s="83">
        <v>8324</v>
      </c>
      <c r="C154" s="83">
        <v>3</v>
      </c>
      <c r="D154" s="83">
        <v>7</v>
      </c>
      <c r="E154" s="83">
        <v>21</v>
      </c>
      <c r="F154" s="83">
        <v>1000</v>
      </c>
      <c r="G154" s="83">
        <v>1200</v>
      </c>
      <c r="H154" s="83">
        <v>121</v>
      </c>
      <c r="I154" s="92" t="s">
        <v>19</v>
      </c>
      <c r="J154" s="85" t="s">
        <v>22</v>
      </c>
      <c r="K154" s="86">
        <v>0</v>
      </c>
      <c r="L154" s="86">
        <v>0</v>
      </c>
      <c r="M154" s="86">
        <v>0</v>
      </c>
      <c r="N154" s="86">
        <v>2202274.2999999998</v>
      </c>
      <c r="O154" s="86">
        <v>0</v>
      </c>
      <c r="P154" s="86">
        <v>2202274.2999999998</v>
      </c>
      <c r="Q154" s="86">
        <v>2202274.2999999998</v>
      </c>
      <c r="R154" s="86">
        <v>0</v>
      </c>
      <c r="S154" s="86">
        <v>0</v>
      </c>
      <c r="T154" s="86">
        <v>0</v>
      </c>
      <c r="U154" s="86">
        <v>0</v>
      </c>
      <c r="V154" s="86">
        <v>0</v>
      </c>
      <c r="W154" s="86">
        <v>0</v>
      </c>
      <c r="X154" s="86">
        <v>0</v>
      </c>
      <c r="Y154" s="86">
        <v>0</v>
      </c>
      <c r="Z154" s="86">
        <v>0</v>
      </c>
      <c r="AA154" s="86">
        <v>0</v>
      </c>
      <c r="AB154" s="86">
        <v>0</v>
      </c>
      <c r="AC154" s="86">
        <v>0</v>
      </c>
      <c r="AD154" s="86">
        <v>0</v>
      </c>
      <c r="AE154" s="86">
        <v>0</v>
      </c>
      <c r="AF154" s="86">
        <v>0</v>
      </c>
      <c r="AG154" s="86">
        <v>0</v>
      </c>
      <c r="AH154" s="86">
        <v>0</v>
      </c>
      <c r="AI154" s="86">
        <v>0</v>
      </c>
      <c r="AJ154" s="86">
        <v>0</v>
      </c>
      <c r="AK154" s="86">
        <v>0</v>
      </c>
      <c r="AL154" s="86">
        <v>0</v>
      </c>
      <c r="AM154" s="86">
        <v>0</v>
      </c>
      <c r="AN154" s="86">
        <v>0</v>
      </c>
      <c r="AO154" s="86">
        <v>0</v>
      </c>
      <c r="AP154" s="86">
        <v>0</v>
      </c>
      <c r="AQ154" s="86">
        <v>0</v>
      </c>
      <c r="AR154" s="86">
        <v>0</v>
      </c>
      <c r="AS154" s="86">
        <v>0</v>
      </c>
      <c r="AT154" s="86">
        <f t="shared" si="33"/>
        <v>0</v>
      </c>
      <c r="AU154" s="86">
        <f t="shared" si="34"/>
        <v>0</v>
      </c>
      <c r="AV154" s="86">
        <f t="shared" si="35"/>
        <v>0</v>
      </c>
      <c r="AW154" s="86">
        <f t="shared" si="36"/>
        <v>2202274.2999999998</v>
      </c>
      <c r="AX154" s="86">
        <f t="shared" si="37"/>
        <v>0</v>
      </c>
      <c r="AY154" s="86">
        <f t="shared" si="38"/>
        <v>2202274.2999999998</v>
      </c>
      <c r="AZ154" s="86">
        <f t="shared" si="39"/>
        <v>2202274.2999999998</v>
      </c>
      <c r="BA154" s="164"/>
      <c r="BB154" s="165"/>
      <c r="BC154" s="164"/>
      <c r="BD154" s="165"/>
      <c r="BE154" s="164"/>
      <c r="BF154" s="165"/>
      <c r="BG154" s="164"/>
      <c r="BH154" s="165"/>
    </row>
    <row r="155" spans="1:60" ht="27.75">
      <c r="A155" s="87">
        <v>2026</v>
      </c>
      <c r="B155" s="87">
        <v>8324</v>
      </c>
      <c r="C155" s="87">
        <v>3</v>
      </c>
      <c r="D155" s="87">
        <v>7</v>
      </c>
      <c r="E155" s="87">
        <v>21</v>
      </c>
      <c r="F155" s="87">
        <v>1000</v>
      </c>
      <c r="G155" s="87">
        <v>1200</v>
      </c>
      <c r="H155" s="87">
        <v>121</v>
      </c>
      <c r="I155" s="88">
        <v>1</v>
      </c>
      <c r="J155" s="89" t="s">
        <v>23</v>
      </c>
      <c r="K155" s="91">
        <v>0</v>
      </c>
      <c r="L155" s="91">
        <v>0</v>
      </c>
      <c r="M155" s="91">
        <v>0</v>
      </c>
      <c r="N155" s="91">
        <v>2202274.2999999998</v>
      </c>
      <c r="O155" s="91">
        <v>0</v>
      </c>
      <c r="P155" s="91">
        <v>2202274.2999999998</v>
      </c>
      <c r="Q155" s="91">
        <v>2202274.2999999998</v>
      </c>
      <c r="R155" s="91">
        <v>0</v>
      </c>
      <c r="S155" s="91">
        <v>0</v>
      </c>
      <c r="T155" s="91">
        <v>0</v>
      </c>
      <c r="U155" s="91">
        <v>0</v>
      </c>
      <c r="V155" s="91">
        <v>0</v>
      </c>
      <c r="W155" s="91">
        <v>0</v>
      </c>
      <c r="X155" s="91">
        <v>0</v>
      </c>
      <c r="Y155" s="91">
        <v>0</v>
      </c>
      <c r="Z155" s="91">
        <v>0</v>
      </c>
      <c r="AA155" s="91">
        <v>0</v>
      </c>
      <c r="AB155" s="91">
        <v>0</v>
      </c>
      <c r="AC155" s="91">
        <v>0</v>
      </c>
      <c r="AD155" s="91">
        <v>0</v>
      </c>
      <c r="AE155" s="91">
        <v>0</v>
      </c>
      <c r="AF155" s="91">
        <v>0</v>
      </c>
      <c r="AG155" s="91">
        <v>0</v>
      </c>
      <c r="AH155" s="91">
        <v>0</v>
      </c>
      <c r="AI155" s="91">
        <v>0</v>
      </c>
      <c r="AJ155" s="91">
        <v>0</v>
      </c>
      <c r="AK155" s="91">
        <v>0</v>
      </c>
      <c r="AL155" s="91">
        <v>0</v>
      </c>
      <c r="AM155" s="91">
        <v>0</v>
      </c>
      <c r="AN155" s="91">
        <v>0</v>
      </c>
      <c r="AO155" s="91">
        <v>0</v>
      </c>
      <c r="AP155" s="91">
        <v>0</v>
      </c>
      <c r="AQ155" s="91">
        <v>0</v>
      </c>
      <c r="AR155" s="91">
        <v>0</v>
      </c>
      <c r="AS155" s="91">
        <v>0</v>
      </c>
      <c r="AT155" s="91">
        <f t="shared" si="33"/>
        <v>0</v>
      </c>
      <c r="AU155" s="91">
        <f t="shared" si="34"/>
        <v>0</v>
      </c>
      <c r="AV155" s="91">
        <f t="shared" si="35"/>
        <v>0</v>
      </c>
      <c r="AW155" s="91">
        <f t="shared" si="36"/>
        <v>2202274.2999999998</v>
      </c>
      <c r="AX155" s="91">
        <f t="shared" si="37"/>
        <v>0</v>
      </c>
      <c r="AY155" s="91">
        <f t="shared" si="38"/>
        <v>2202274.2999999998</v>
      </c>
      <c r="AZ155" s="91">
        <f t="shared" si="39"/>
        <v>2202274.2999999998</v>
      </c>
      <c r="BA155" s="166">
        <v>7</v>
      </c>
      <c r="BB155" s="167"/>
      <c r="BC155" s="166"/>
      <c r="BD155" s="167"/>
      <c r="BE155" s="166"/>
      <c r="BF155" s="167"/>
      <c r="BG155" s="137">
        <f>+BA155-BC155-BE155</f>
        <v>7</v>
      </c>
      <c r="BH155" s="167"/>
    </row>
    <row r="156" spans="1:60" ht="27.75">
      <c r="A156" s="75">
        <v>2026</v>
      </c>
      <c r="B156" s="75">
        <v>8324</v>
      </c>
      <c r="C156" s="75">
        <v>3</v>
      </c>
      <c r="D156" s="75">
        <v>7</v>
      </c>
      <c r="E156" s="75">
        <v>21</v>
      </c>
      <c r="F156" s="75">
        <v>2000</v>
      </c>
      <c r="G156" s="75"/>
      <c r="H156" s="75"/>
      <c r="I156" s="77" t="s">
        <v>19</v>
      </c>
      <c r="J156" s="79" t="s">
        <v>24</v>
      </c>
      <c r="K156" s="80">
        <v>0</v>
      </c>
      <c r="L156" s="80">
        <v>0</v>
      </c>
      <c r="M156" s="80">
        <v>0</v>
      </c>
      <c r="N156" s="80">
        <v>572000</v>
      </c>
      <c r="O156" s="80">
        <v>0</v>
      </c>
      <c r="P156" s="80">
        <v>572000</v>
      </c>
      <c r="Q156" s="80">
        <v>572000</v>
      </c>
      <c r="R156" s="80">
        <v>0</v>
      </c>
      <c r="S156" s="80">
        <v>0</v>
      </c>
      <c r="T156" s="80">
        <v>0</v>
      </c>
      <c r="U156" s="80">
        <v>0</v>
      </c>
      <c r="V156" s="80">
        <v>0</v>
      </c>
      <c r="W156" s="80">
        <v>0</v>
      </c>
      <c r="X156" s="80">
        <v>0</v>
      </c>
      <c r="Y156" s="80">
        <v>0</v>
      </c>
      <c r="Z156" s="80">
        <v>0</v>
      </c>
      <c r="AA156" s="80">
        <v>0</v>
      </c>
      <c r="AB156" s="80">
        <v>0</v>
      </c>
      <c r="AC156" s="80">
        <v>0</v>
      </c>
      <c r="AD156" s="80">
        <v>0</v>
      </c>
      <c r="AE156" s="80">
        <v>0</v>
      </c>
      <c r="AF156" s="80">
        <v>0</v>
      </c>
      <c r="AG156" s="80">
        <v>0</v>
      </c>
      <c r="AH156" s="80">
        <v>0</v>
      </c>
      <c r="AI156" s="80">
        <v>0</v>
      </c>
      <c r="AJ156" s="80">
        <v>0</v>
      </c>
      <c r="AK156" s="80">
        <v>0</v>
      </c>
      <c r="AL156" s="80">
        <v>0</v>
      </c>
      <c r="AM156" s="80">
        <v>0</v>
      </c>
      <c r="AN156" s="80">
        <v>0</v>
      </c>
      <c r="AO156" s="80">
        <v>0</v>
      </c>
      <c r="AP156" s="80">
        <v>0</v>
      </c>
      <c r="AQ156" s="80">
        <v>0</v>
      </c>
      <c r="AR156" s="80">
        <v>0</v>
      </c>
      <c r="AS156" s="80">
        <v>0</v>
      </c>
      <c r="AT156" s="80">
        <f t="shared" si="33"/>
        <v>0</v>
      </c>
      <c r="AU156" s="80">
        <f t="shared" si="34"/>
        <v>0</v>
      </c>
      <c r="AV156" s="80">
        <f t="shared" si="35"/>
        <v>0</v>
      </c>
      <c r="AW156" s="80">
        <f t="shared" si="36"/>
        <v>572000</v>
      </c>
      <c r="AX156" s="80">
        <f t="shared" si="37"/>
        <v>0</v>
      </c>
      <c r="AY156" s="80">
        <f t="shared" si="38"/>
        <v>572000</v>
      </c>
      <c r="AZ156" s="80">
        <f t="shared" si="39"/>
        <v>572000</v>
      </c>
      <c r="BA156" s="168"/>
      <c r="BB156" s="161"/>
      <c r="BC156" s="168"/>
      <c r="BD156" s="161"/>
      <c r="BE156" s="168"/>
      <c r="BF156" s="161"/>
      <c r="BG156" s="168"/>
      <c r="BH156" s="161"/>
    </row>
    <row r="157" spans="1:60" ht="55.5">
      <c r="A157" s="76">
        <v>2026</v>
      </c>
      <c r="B157" s="76">
        <v>8324</v>
      </c>
      <c r="C157" s="76">
        <v>3</v>
      </c>
      <c r="D157" s="76">
        <v>7</v>
      </c>
      <c r="E157" s="76">
        <v>21</v>
      </c>
      <c r="F157" s="76">
        <v>2000</v>
      </c>
      <c r="G157" s="76">
        <v>2100</v>
      </c>
      <c r="H157" s="76"/>
      <c r="I157" s="78" t="s">
        <v>19</v>
      </c>
      <c r="J157" s="81" t="s">
        <v>47</v>
      </c>
      <c r="K157" s="82">
        <v>0</v>
      </c>
      <c r="L157" s="82">
        <v>0</v>
      </c>
      <c r="M157" s="82">
        <v>0</v>
      </c>
      <c r="N157" s="82">
        <v>305000</v>
      </c>
      <c r="O157" s="82">
        <v>0</v>
      </c>
      <c r="P157" s="82">
        <v>305000</v>
      </c>
      <c r="Q157" s="82">
        <v>305000</v>
      </c>
      <c r="R157" s="82">
        <v>0</v>
      </c>
      <c r="S157" s="82">
        <v>0</v>
      </c>
      <c r="T157" s="82">
        <v>0</v>
      </c>
      <c r="U157" s="82">
        <v>0</v>
      </c>
      <c r="V157" s="82">
        <v>0</v>
      </c>
      <c r="W157" s="82">
        <v>0</v>
      </c>
      <c r="X157" s="82">
        <v>0</v>
      </c>
      <c r="Y157" s="82">
        <v>0</v>
      </c>
      <c r="Z157" s="82">
        <v>0</v>
      </c>
      <c r="AA157" s="82">
        <v>0</v>
      </c>
      <c r="AB157" s="82">
        <v>0</v>
      </c>
      <c r="AC157" s="82">
        <v>0</v>
      </c>
      <c r="AD157" s="82">
        <v>0</v>
      </c>
      <c r="AE157" s="82">
        <v>0</v>
      </c>
      <c r="AF157" s="82">
        <v>0</v>
      </c>
      <c r="AG157" s="82">
        <v>0</v>
      </c>
      <c r="AH157" s="82">
        <v>0</v>
      </c>
      <c r="AI157" s="82">
        <v>0</v>
      </c>
      <c r="AJ157" s="82">
        <v>0</v>
      </c>
      <c r="AK157" s="82">
        <v>0</v>
      </c>
      <c r="AL157" s="82">
        <v>0</v>
      </c>
      <c r="AM157" s="82">
        <v>0</v>
      </c>
      <c r="AN157" s="82">
        <v>0</v>
      </c>
      <c r="AO157" s="82">
        <v>0</v>
      </c>
      <c r="AP157" s="82">
        <v>0</v>
      </c>
      <c r="AQ157" s="82">
        <v>0</v>
      </c>
      <c r="AR157" s="82">
        <v>0</v>
      </c>
      <c r="AS157" s="82">
        <v>0</v>
      </c>
      <c r="AT157" s="82">
        <f t="shared" si="33"/>
        <v>0</v>
      </c>
      <c r="AU157" s="82">
        <f t="shared" si="34"/>
        <v>0</v>
      </c>
      <c r="AV157" s="82">
        <f t="shared" si="35"/>
        <v>0</v>
      </c>
      <c r="AW157" s="82">
        <f t="shared" si="36"/>
        <v>305000</v>
      </c>
      <c r="AX157" s="82">
        <f t="shared" si="37"/>
        <v>0</v>
      </c>
      <c r="AY157" s="82">
        <f t="shared" si="38"/>
        <v>305000</v>
      </c>
      <c r="AZ157" s="82">
        <f t="shared" si="39"/>
        <v>305000</v>
      </c>
      <c r="BA157" s="162"/>
      <c r="BB157" s="163"/>
      <c r="BC157" s="162"/>
      <c r="BD157" s="163"/>
      <c r="BE157" s="162"/>
      <c r="BF157" s="163"/>
      <c r="BG157" s="162"/>
      <c r="BH157" s="163"/>
    </row>
    <row r="158" spans="1:60" ht="27.75">
      <c r="A158" s="83">
        <v>2026</v>
      </c>
      <c r="B158" s="83">
        <v>8324</v>
      </c>
      <c r="C158" s="83">
        <v>3</v>
      </c>
      <c r="D158" s="83">
        <v>7</v>
      </c>
      <c r="E158" s="83">
        <v>21</v>
      </c>
      <c r="F158" s="83">
        <v>2000</v>
      </c>
      <c r="G158" s="83">
        <v>2100</v>
      </c>
      <c r="H158" s="83">
        <v>211</v>
      </c>
      <c r="I158" s="92" t="s">
        <v>19</v>
      </c>
      <c r="J158" s="85" t="s">
        <v>48</v>
      </c>
      <c r="K158" s="86">
        <v>0</v>
      </c>
      <c r="L158" s="86">
        <v>0</v>
      </c>
      <c r="M158" s="86">
        <v>0</v>
      </c>
      <c r="N158" s="86">
        <v>40000</v>
      </c>
      <c r="O158" s="86">
        <v>0</v>
      </c>
      <c r="P158" s="86">
        <v>40000</v>
      </c>
      <c r="Q158" s="86">
        <v>40000</v>
      </c>
      <c r="R158" s="86">
        <v>0</v>
      </c>
      <c r="S158" s="86">
        <v>0</v>
      </c>
      <c r="T158" s="86">
        <v>0</v>
      </c>
      <c r="U158" s="86">
        <v>0</v>
      </c>
      <c r="V158" s="86">
        <v>0</v>
      </c>
      <c r="W158" s="86">
        <v>0</v>
      </c>
      <c r="X158" s="86">
        <v>0</v>
      </c>
      <c r="Y158" s="86">
        <v>0</v>
      </c>
      <c r="Z158" s="86">
        <v>0</v>
      </c>
      <c r="AA158" s="86">
        <v>0</v>
      </c>
      <c r="AB158" s="86">
        <v>0</v>
      </c>
      <c r="AC158" s="86">
        <v>0</v>
      </c>
      <c r="AD158" s="86">
        <v>0</v>
      </c>
      <c r="AE158" s="86">
        <v>0</v>
      </c>
      <c r="AF158" s="86">
        <v>0</v>
      </c>
      <c r="AG158" s="86">
        <v>0</v>
      </c>
      <c r="AH158" s="86">
        <v>0</v>
      </c>
      <c r="AI158" s="86">
        <v>0</v>
      </c>
      <c r="AJ158" s="86">
        <v>0</v>
      </c>
      <c r="AK158" s="86">
        <v>0</v>
      </c>
      <c r="AL158" s="86">
        <v>0</v>
      </c>
      <c r="AM158" s="86">
        <v>0</v>
      </c>
      <c r="AN158" s="86">
        <v>0</v>
      </c>
      <c r="AO158" s="86">
        <v>0</v>
      </c>
      <c r="AP158" s="86">
        <v>0</v>
      </c>
      <c r="AQ158" s="86">
        <v>0</v>
      </c>
      <c r="AR158" s="86">
        <v>0</v>
      </c>
      <c r="AS158" s="86">
        <v>0</v>
      </c>
      <c r="AT158" s="86">
        <f t="shared" si="33"/>
        <v>0</v>
      </c>
      <c r="AU158" s="86">
        <f t="shared" si="34"/>
        <v>0</v>
      </c>
      <c r="AV158" s="86">
        <f t="shared" si="35"/>
        <v>0</v>
      </c>
      <c r="AW158" s="86">
        <f t="shared" si="36"/>
        <v>40000</v>
      </c>
      <c r="AX158" s="86">
        <f t="shared" si="37"/>
        <v>0</v>
      </c>
      <c r="AY158" s="86">
        <f t="shared" si="38"/>
        <v>40000</v>
      </c>
      <c r="AZ158" s="86">
        <f t="shared" si="39"/>
        <v>40000</v>
      </c>
      <c r="BA158" s="164"/>
      <c r="BB158" s="165"/>
      <c r="BC158" s="164"/>
      <c r="BD158" s="165"/>
      <c r="BE158" s="164"/>
      <c r="BF158" s="165"/>
      <c r="BG158" s="164"/>
      <c r="BH158" s="165"/>
    </row>
    <row r="159" spans="1:60" ht="27.75">
      <c r="A159" s="87">
        <v>2026</v>
      </c>
      <c r="B159" s="87">
        <v>8324</v>
      </c>
      <c r="C159" s="87">
        <v>3</v>
      </c>
      <c r="D159" s="87">
        <v>7</v>
      </c>
      <c r="E159" s="87">
        <v>21</v>
      </c>
      <c r="F159" s="87">
        <v>2000</v>
      </c>
      <c r="G159" s="87">
        <v>2100</v>
      </c>
      <c r="H159" s="87">
        <v>211</v>
      </c>
      <c r="I159" s="88">
        <v>1</v>
      </c>
      <c r="J159" s="89" t="s">
        <v>49</v>
      </c>
      <c r="K159" s="91">
        <v>0</v>
      </c>
      <c r="L159" s="91">
        <v>0</v>
      </c>
      <c r="M159" s="91">
        <v>0</v>
      </c>
      <c r="N159" s="91">
        <v>40000</v>
      </c>
      <c r="O159" s="91">
        <v>0</v>
      </c>
      <c r="P159" s="91">
        <v>40000</v>
      </c>
      <c r="Q159" s="91">
        <v>40000</v>
      </c>
      <c r="R159" s="91">
        <v>0</v>
      </c>
      <c r="S159" s="91">
        <v>0</v>
      </c>
      <c r="T159" s="91">
        <v>0</v>
      </c>
      <c r="U159" s="91">
        <v>0</v>
      </c>
      <c r="V159" s="91">
        <v>0</v>
      </c>
      <c r="W159" s="91">
        <v>0</v>
      </c>
      <c r="X159" s="91">
        <v>0</v>
      </c>
      <c r="Y159" s="91">
        <v>0</v>
      </c>
      <c r="Z159" s="91">
        <v>0</v>
      </c>
      <c r="AA159" s="91">
        <v>0</v>
      </c>
      <c r="AB159" s="91">
        <v>0</v>
      </c>
      <c r="AC159" s="91">
        <v>0</v>
      </c>
      <c r="AD159" s="91">
        <v>0</v>
      </c>
      <c r="AE159" s="91">
        <v>0</v>
      </c>
      <c r="AF159" s="91">
        <v>0</v>
      </c>
      <c r="AG159" s="91">
        <v>0</v>
      </c>
      <c r="AH159" s="91">
        <v>0</v>
      </c>
      <c r="AI159" s="91">
        <v>0</v>
      </c>
      <c r="AJ159" s="91">
        <v>0</v>
      </c>
      <c r="AK159" s="91">
        <v>0</v>
      </c>
      <c r="AL159" s="91">
        <v>0</v>
      </c>
      <c r="AM159" s="91">
        <v>0</v>
      </c>
      <c r="AN159" s="91">
        <v>0</v>
      </c>
      <c r="AO159" s="91">
        <v>0</v>
      </c>
      <c r="AP159" s="91">
        <v>0</v>
      </c>
      <c r="AQ159" s="91">
        <v>0</v>
      </c>
      <c r="AR159" s="91">
        <v>0</v>
      </c>
      <c r="AS159" s="91">
        <v>0</v>
      </c>
      <c r="AT159" s="91">
        <f t="shared" si="33"/>
        <v>0</v>
      </c>
      <c r="AU159" s="91">
        <f t="shared" si="34"/>
        <v>0</v>
      </c>
      <c r="AV159" s="91">
        <f t="shared" si="35"/>
        <v>0</v>
      </c>
      <c r="AW159" s="91">
        <f t="shared" si="36"/>
        <v>40000</v>
      </c>
      <c r="AX159" s="91">
        <f t="shared" si="37"/>
        <v>0</v>
      </c>
      <c r="AY159" s="91">
        <f t="shared" si="38"/>
        <v>40000</v>
      </c>
      <c r="AZ159" s="91">
        <f t="shared" si="39"/>
        <v>40000</v>
      </c>
      <c r="BA159" s="166">
        <v>1</v>
      </c>
      <c r="BB159" s="167"/>
      <c r="BC159" s="166"/>
      <c r="BD159" s="167"/>
      <c r="BE159" s="166"/>
      <c r="BF159" s="167"/>
      <c r="BG159" s="137">
        <f>+BA159-BC159-BE159</f>
        <v>1</v>
      </c>
      <c r="BH159" s="167"/>
    </row>
    <row r="160" spans="1:60" ht="55.5">
      <c r="A160" s="83">
        <v>2026</v>
      </c>
      <c r="B160" s="83">
        <v>8324</v>
      </c>
      <c r="C160" s="83">
        <v>3</v>
      </c>
      <c r="D160" s="83">
        <v>7</v>
      </c>
      <c r="E160" s="83">
        <v>21</v>
      </c>
      <c r="F160" s="83">
        <v>2000</v>
      </c>
      <c r="G160" s="83">
        <v>2100</v>
      </c>
      <c r="H160" s="83">
        <v>214</v>
      </c>
      <c r="I160" s="92" t="s">
        <v>19</v>
      </c>
      <c r="J160" s="85" t="s">
        <v>50</v>
      </c>
      <c r="K160" s="86">
        <v>0</v>
      </c>
      <c r="L160" s="86">
        <v>0</v>
      </c>
      <c r="M160" s="86">
        <v>0</v>
      </c>
      <c r="N160" s="86">
        <v>250000</v>
      </c>
      <c r="O160" s="86">
        <v>0</v>
      </c>
      <c r="P160" s="86">
        <v>250000</v>
      </c>
      <c r="Q160" s="86">
        <v>250000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0</v>
      </c>
      <c r="AH160" s="86">
        <v>0</v>
      </c>
      <c r="AI160" s="86">
        <v>0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f t="shared" si="33"/>
        <v>0</v>
      </c>
      <c r="AU160" s="86">
        <f t="shared" si="34"/>
        <v>0</v>
      </c>
      <c r="AV160" s="86">
        <f t="shared" si="35"/>
        <v>0</v>
      </c>
      <c r="AW160" s="86">
        <f t="shared" si="36"/>
        <v>250000</v>
      </c>
      <c r="AX160" s="86">
        <f t="shared" si="37"/>
        <v>0</v>
      </c>
      <c r="AY160" s="86">
        <f t="shared" si="38"/>
        <v>250000</v>
      </c>
      <c r="AZ160" s="86">
        <f t="shared" si="39"/>
        <v>250000</v>
      </c>
      <c r="BA160" s="164"/>
      <c r="BB160" s="165"/>
      <c r="BC160" s="164"/>
      <c r="BD160" s="165"/>
      <c r="BE160" s="164"/>
      <c r="BF160" s="165"/>
      <c r="BG160" s="164"/>
      <c r="BH160" s="165"/>
    </row>
    <row r="161" spans="1:60" ht="27.75">
      <c r="A161" s="87">
        <v>2026</v>
      </c>
      <c r="B161" s="87">
        <v>8324</v>
      </c>
      <c r="C161" s="87">
        <v>3</v>
      </c>
      <c r="D161" s="87">
        <v>7</v>
      </c>
      <c r="E161" s="87">
        <v>21</v>
      </c>
      <c r="F161" s="87">
        <v>2000</v>
      </c>
      <c r="G161" s="87">
        <v>2100</v>
      </c>
      <c r="H161" s="87">
        <v>214</v>
      </c>
      <c r="I161" s="88">
        <v>1</v>
      </c>
      <c r="J161" s="89" t="s">
        <v>51</v>
      </c>
      <c r="K161" s="91">
        <v>0</v>
      </c>
      <c r="L161" s="91">
        <v>0</v>
      </c>
      <c r="M161" s="91">
        <v>0</v>
      </c>
      <c r="N161" s="91">
        <v>250000</v>
      </c>
      <c r="O161" s="91">
        <v>0</v>
      </c>
      <c r="P161" s="91">
        <v>250000</v>
      </c>
      <c r="Q161" s="91">
        <v>250000</v>
      </c>
      <c r="R161" s="91">
        <v>0</v>
      </c>
      <c r="S161" s="91">
        <v>0</v>
      </c>
      <c r="T161" s="91">
        <v>0</v>
      </c>
      <c r="U161" s="91">
        <v>0</v>
      </c>
      <c r="V161" s="91">
        <v>0</v>
      </c>
      <c r="W161" s="91">
        <v>0</v>
      </c>
      <c r="X161" s="91">
        <v>0</v>
      </c>
      <c r="Y161" s="91">
        <v>0</v>
      </c>
      <c r="Z161" s="91">
        <v>0</v>
      </c>
      <c r="AA161" s="91">
        <v>0</v>
      </c>
      <c r="AB161" s="91">
        <v>0</v>
      </c>
      <c r="AC161" s="91">
        <v>0</v>
      </c>
      <c r="AD161" s="91">
        <v>0</v>
      </c>
      <c r="AE161" s="91">
        <v>0</v>
      </c>
      <c r="AF161" s="91">
        <v>0</v>
      </c>
      <c r="AG161" s="91">
        <v>0</v>
      </c>
      <c r="AH161" s="91">
        <v>0</v>
      </c>
      <c r="AI161" s="91">
        <v>0</v>
      </c>
      <c r="AJ161" s="91">
        <v>0</v>
      </c>
      <c r="AK161" s="91">
        <v>0</v>
      </c>
      <c r="AL161" s="91">
        <v>0</v>
      </c>
      <c r="AM161" s="91">
        <v>0</v>
      </c>
      <c r="AN161" s="91">
        <v>0</v>
      </c>
      <c r="AO161" s="91">
        <v>0</v>
      </c>
      <c r="AP161" s="91">
        <v>0</v>
      </c>
      <c r="AQ161" s="91">
        <v>0</v>
      </c>
      <c r="AR161" s="91">
        <v>0</v>
      </c>
      <c r="AS161" s="91">
        <v>0</v>
      </c>
      <c r="AT161" s="91">
        <f t="shared" si="33"/>
        <v>0</v>
      </c>
      <c r="AU161" s="91">
        <f t="shared" si="34"/>
        <v>0</v>
      </c>
      <c r="AV161" s="91">
        <f t="shared" si="35"/>
        <v>0</v>
      </c>
      <c r="AW161" s="91">
        <f t="shared" si="36"/>
        <v>250000</v>
      </c>
      <c r="AX161" s="91">
        <f t="shared" si="37"/>
        <v>0</v>
      </c>
      <c r="AY161" s="91">
        <f t="shared" si="38"/>
        <v>250000</v>
      </c>
      <c r="AZ161" s="91">
        <f t="shared" si="39"/>
        <v>250000</v>
      </c>
      <c r="BA161" s="166">
        <v>1</v>
      </c>
      <c r="BB161" s="167"/>
      <c r="BC161" s="166"/>
      <c r="BD161" s="167"/>
      <c r="BE161" s="166"/>
      <c r="BF161" s="167"/>
      <c r="BG161" s="137">
        <f>+BA161-BC161-BE161</f>
        <v>1</v>
      </c>
      <c r="BH161" s="167"/>
    </row>
    <row r="162" spans="1:60" ht="27.75">
      <c r="A162" s="83">
        <v>2026</v>
      </c>
      <c r="B162" s="83">
        <v>8324</v>
      </c>
      <c r="C162" s="83">
        <v>3</v>
      </c>
      <c r="D162" s="83">
        <v>7</v>
      </c>
      <c r="E162" s="83">
        <v>21</v>
      </c>
      <c r="F162" s="83">
        <v>2000</v>
      </c>
      <c r="G162" s="83">
        <v>2100</v>
      </c>
      <c r="H162" s="83">
        <v>218</v>
      </c>
      <c r="I162" s="92" t="s">
        <v>19</v>
      </c>
      <c r="J162" s="85" t="s">
        <v>72</v>
      </c>
      <c r="K162" s="86">
        <v>0</v>
      </c>
      <c r="L162" s="86">
        <v>0</v>
      </c>
      <c r="M162" s="86">
        <v>0</v>
      </c>
      <c r="N162" s="86">
        <v>15000</v>
      </c>
      <c r="O162" s="86">
        <v>0</v>
      </c>
      <c r="P162" s="86">
        <v>15000</v>
      </c>
      <c r="Q162" s="86">
        <v>15000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f t="shared" si="33"/>
        <v>0</v>
      </c>
      <c r="AU162" s="86">
        <f t="shared" si="34"/>
        <v>0</v>
      </c>
      <c r="AV162" s="86">
        <f t="shared" si="35"/>
        <v>0</v>
      </c>
      <c r="AW162" s="86">
        <f t="shared" si="36"/>
        <v>15000</v>
      </c>
      <c r="AX162" s="86">
        <f t="shared" si="37"/>
        <v>0</v>
      </c>
      <c r="AY162" s="86">
        <f t="shared" si="38"/>
        <v>15000</v>
      </c>
      <c r="AZ162" s="86">
        <f t="shared" si="39"/>
        <v>15000</v>
      </c>
      <c r="BA162" s="164"/>
      <c r="BB162" s="165"/>
      <c r="BC162" s="164"/>
      <c r="BD162" s="165"/>
      <c r="BE162" s="164"/>
      <c r="BF162" s="165"/>
      <c r="BG162" s="164"/>
      <c r="BH162" s="165"/>
    </row>
    <row r="163" spans="1:60" ht="27.75">
      <c r="A163" s="87">
        <v>2026</v>
      </c>
      <c r="B163" s="87">
        <v>8324</v>
      </c>
      <c r="C163" s="87">
        <v>3</v>
      </c>
      <c r="D163" s="87">
        <v>7</v>
      </c>
      <c r="E163" s="87">
        <v>21</v>
      </c>
      <c r="F163" s="87">
        <v>2000</v>
      </c>
      <c r="G163" s="87">
        <v>2100</v>
      </c>
      <c r="H163" s="87">
        <v>218</v>
      </c>
      <c r="I163" s="88">
        <v>1</v>
      </c>
      <c r="J163" s="89" t="s">
        <v>72</v>
      </c>
      <c r="K163" s="91">
        <v>0</v>
      </c>
      <c r="L163" s="91">
        <v>0</v>
      </c>
      <c r="M163" s="91">
        <v>0</v>
      </c>
      <c r="N163" s="91">
        <v>15000</v>
      </c>
      <c r="O163" s="91">
        <v>0</v>
      </c>
      <c r="P163" s="91">
        <v>15000</v>
      </c>
      <c r="Q163" s="91">
        <v>15000</v>
      </c>
      <c r="R163" s="91">
        <v>0</v>
      </c>
      <c r="S163" s="91">
        <v>0</v>
      </c>
      <c r="T163" s="91">
        <v>0</v>
      </c>
      <c r="U163" s="91">
        <v>0</v>
      </c>
      <c r="V163" s="91">
        <v>0</v>
      </c>
      <c r="W163" s="91">
        <v>0</v>
      </c>
      <c r="X163" s="91">
        <v>0</v>
      </c>
      <c r="Y163" s="91">
        <v>0</v>
      </c>
      <c r="Z163" s="91">
        <v>0</v>
      </c>
      <c r="AA163" s="91">
        <v>0</v>
      </c>
      <c r="AB163" s="91">
        <v>0</v>
      </c>
      <c r="AC163" s="91">
        <v>0</v>
      </c>
      <c r="AD163" s="91">
        <v>0</v>
      </c>
      <c r="AE163" s="91">
        <v>0</v>
      </c>
      <c r="AF163" s="91">
        <v>0</v>
      </c>
      <c r="AG163" s="91">
        <v>0</v>
      </c>
      <c r="AH163" s="91">
        <v>0</v>
      </c>
      <c r="AI163" s="91">
        <v>0</v>
      </c>
      <c r="AJ163" s="91">
        <v>0</v>
      </c>
      <c r="AK163" s="91">
        <v>0</v>
      </c>
      <c r="AL163" s="91">
        <v>0</v>
      </c>
      <c r="AM163" s="91">
        <v>0</v>
      </c>
      <c r="AN163" s="91">
        <v>0</v>
      </c>
      <c r="AO163" s="91">
        <v>0</v>
      </c>
      <c r="AP163" s="91">
        <v>0</v>
      </c>
      <c r="AQ163" s="91">
        <v>0</v>
      </c>
      <c r="AR163" s="91">
        <v>0</v>
      </c>
      <c r="AS163" s="91">
        <v>0</v>
      </c>
      <c r="AT163" s="91">
        <f t="shared" si="33"/>
        <v>0</v>
      </c>
      <c r="AU163" s="91">
        <f t="shared" si="34"/>
        <v>0</v>
      </c>
      <c r="AV163" s="91">
        <f t="shared" si="35"/>
        <v>0</v>
      </c>
      <c r="AW163" s="91">
        <f t="shared" si="36"/>
        <v>15000</v>
      </c>
      <c r="AX163" s="91">
        <f t="shared" si="37"/>
        <v>0</v>
      </c>
      <c r="AY163" s="91">
        <f t="shared" si="38"/>
        <v>15000</v>
      </c>
      <c r="AZ163" s="91">
        <f t="shared" si="39"/>
        <v>15000</v>
      </c>
      <c r="BA163" s="166">
        <v>15</v>
      </c>
      <c r="BB163" s="167"/>
      <c r="BC163" s="166"/>
      <c r="BD163" s="167"/>
      <c r="BE163" s="166"/>
      <c r="BF163" s="167"/>
      <c r="BG163" s="137">
        <f>+BA163-BC163-BE163</f>
        <v>15</v>
      </c>
      <c r="BH163" s="167"/>
    </row>
    <row r="164" spans="1:60" ht="27.75">
      <c r="A164" s="76">
        <v>2026</v>
      </c>
      <c r="B164" s="76">
        <v>8324</v>
      </c>
      <c r="C164" s="76">
        <v>3</v>
      </c>
      <c r="D164" s="76">
        <v>7</v>
      </c>
      <c r="E164" s="76">
        <v>21</v>
      </c>
      <c r="F164" s="76">
        <v>2000</v>
      </c>
      <c r="G164" s="76">
        <v>2600</v>
      </c>
      <c r="H164" s="76"/>
      <c r="I164" s="78" t="s">
        <v>19</v>
      </c>
      <c r="J164" s="81" t="s">
        <v>53</v>
      </c>
      <c r="K164" s="82">
        <v>0</v>
      </c>
      <c r="L164" s="82">
        <v>0</v>
      </c>
      <c r="M164" s="82">
        <v>0</v>
      </c>
      <c r="N164" s="82">
        <v>120000</v>
      </c>
      <c r="O164" s="82">
        <v>0</v>
      </c>
      <c r="P164" s="82">
        <v>120000</v>
      </c>
      <c r="Q164" s="82">
        <v>120000</v>
      </c>
      <c r="R164" s="82">
        <v>0</v>
      </c>
      <c r="S164" s="82">
        <v>0</v>
      </c>
      <c r="T164" s="82">
        <v>0</v>
      </c>
      <c r="U164" s="82">
        <v>0</v>
      </c>
      <c r="V164" s="82">
        <v>0</v>
      </c>
      <c r="W164" s="82">
        <v>0</v>
      </c>
      <c r="X164" s="82">
        <v>0</v>
      </c>
      <c r="Y164" s="82">
        <v>0</v>
      </c>
      <c r="Z164" s="82">
        <v>0</v>
      </c>
      <c r="AA164" s="82">
        <v>0</v>
      </c>
      <c r="AB164" s="82">
        <v>0</v>
      </c>
      <c r="AC164" s="82">
        <v>0</v>
      </c>
      <c r="AD164" s="82">
        <v>0</v>
      </c>
      <c r="AE164" s="82">
        <v>0</v>
      </c>
      <c r="AF164" s="82">
        <v>0</v>
      </c>
      <c r="AG164" s="82">
        <v>0</v>
      </c>
      <c r="AH164" s="82">
        <v>0</v>
      </c>
      <c r="AI164" s="82">
        <v>0</v>
      </c>
      <c r="AJ164" s="82">
        <v>0</v>
      </c>
      <c r="AK164" s="82">
        <v>0</v>
      </c>
      <c r="AL164" s="82">
        <v>0</v>
      </c>
      <c r="AM164" s="82">
        <v>0</v>
      </c>
      <c r="AN164" s="82">
        <v>0</v>
      </c>
      <c r="AO164" s="82">
        <v>0</v>
      </c>
      <c r="AP164" s="82">
        <v>0</v>
      </c>
      <c r="AQ164" s="82">
        <v>0</v>
      </c>
      <c r="AR164" s="82">
        <v>0</v>
      </c>
      <c r="AS164" s="82">
        <v>0</v>
      </c>
      <c r="AT164" s="82">
        <f t="shared" si="33"/>
        <v>0</v>
      </c>
      <c r="AU164" s="82">
        <f t="shared" si="34"/>
        <v>0</v>
      </c>
      <c r="AV164" s="82">
        <f t="shared" si="35"/>
        <v>0</v>
      </c>
      <c r="AW164" s="82">
        <f t="shared" si="36"/>
        <v>120000</v>
      </c>
      <c r="AX164" s="82">
        <f t="shared" si="37"/>
        <v>0</v>
      </c>
      <c r="AY164" s="82">
        <f t="shared" si="38"/>
        <v>120000</v>
      </c>
      <c r="AZ164" s="82">
        <f t="shared" si="39"/>
        <v>120000</v>
      </c>
      <c r="BA164" s="162"/>
      <c r="BB164" s="163"/>
      <c r="BC164" s="162"/>
      <c r="BD164" s="163"/>
      <c r="BE164" s="162"/>
      <c r="BF164" s="163"/>
      <c r="BG164" s="162"/>
      <c r="BH164" s="163"/>
    </row>
    <row r="165" spans="1:60" ht="27.75">
      <c r="A165" s="83">
        <v>2026</v>
      </c>
      <c r="B165" s="83">
        <v>8324</v>
      </c>
      <c r="C165" s="83">
        <v>3</v>
      </c>
      <c r="D165" s="83">
        <v>7</v>
      </c>
      <c r="E165" s="83">
        <v>21</v>
      </c>
      <c r="F165" s="83">
        <v>2000</v>
      </c>
      <c r="G165" s="83">
        <v>2600</v>
      </c>
      <c r="H165" s="83">
        <v>261</v>
      </c>
      <c r="I165" s="92" t="s">
        <v>19</v>
      </c>
      <c r="J165" s="85" t="s">
        <v>54</v>
      </c>
      <c r="K165" s="86">
        <v>0</v>
      </c>
      <c r="L165" s="86">
        <v>0</v>
      </c>
      <c r="M165" s="86">
        <v>0</v>
      </c>
      <c r="N165" s="86">
        <v>120000</v>
      </c>
      <c r="O165" s="86">
        <v>0</v>
      </c>
      <c r="P165" s="86">
        <v>120000</v>
      </c>
      <c r="Q165" s="86">
        <v>120000</v>
      </c>
      <c r="R165" s="86">
        <v>0</v>
      </c>
      <c r="S165" s="86">
        <v>0</v>
      </c>
      <c r="T165" s="86">
        <v>0</v>
      </c>
      <c r="U165" s="86">
        <v>0</v>
      </c>
      <c r="V165" s="86">
        <v>0</v>
      </c>
      <c r="W165" s="86">
        <v>0</v>
      </c>
      <c r="X165" s="86">
        <v>0</v>
      </c>
      <c r="Y165" s="86">
        <v>0</v>
      </c>
      <c r="Z165" s="86">
        <v>0</v>
      </c>
      <c r="AA165" s="86">
        <v>0</v>
      </c>
      <c r="AB165" s="86">
        <v>0</v>
      </c>
      <c r="AC165" s="86">
        <v>0</v>
      </c>
      <c r="AD165" s="86">
        <v>0</v>
      </c>
      <c r="AE165" s="86">
        <v>0</v>
      </c>
      <c r="AF165" s="86">
        <v>0</v>
      </c>
      <c r="AG165" s="86">
        <v>0</v>
      </c>
      <c r="AH165" s="86">
        <v>0</v>
      </c>
      <c r="AI165" s="86">
        <v>0</v>
      </c>
      <c r="AJ165" s="86">
        <v>0</v>
      </c>
      <c r="AK165" s="86">
        <v>0</v>
      </c>
      <c r="AL165" s="86">
        <v>0</v>
      </c>
      <c r="AM165" s="86">
        <v>0</v>
      </c>
      <c r="AN165" s="86">
        <v>0</v>
      </c>
      <c r="AO165" s="86">
        <v>0</v>
      </c>
      <c r="AP165" s="86">
        <v>0</v>
      </c>
      <c r="AQ165" s="86">
        <v>0</v>
      </c>
      <c r="AR165" s="86">
        <v>0</v>
      </c>
      <c r="AS165" s="86">
        <v>0</v>
      </c>
      <c r="AT165" s="86">
        <f t="shared" si="33"/>
        <v>0</v>
      </c>
      <c r="AU165" s="86">
        <f t="shared" si="34"/>
        <v>0</v>
      </c>
      <c r="AV165" s="86">
        <f t="shared" si="35"/>
        <v>0</v>
      </c>
      <c r="AW165" s="86">
        <f t="shared" si="36"/>
        <v>120000</v>
      </c>
      <c r="AX165" s="86">
        <f t="shared" si="37"/>
        <v>0</v>
      </c>
      <c r="AY165" s="86">
        <f t="shared" si="38"/>
        <v>120000</v>
      </c>
      <c r="AZ165" s="86">
        <f t="shared" si="39"/>
        <v>120000</v>
      </c>
      <c r="BA165" s="164"/>
      <c r="BB165" s="165"/>
      <c r="BC165" s="164"/>
      <c r="BD165" s="165"/>
      <c r="BE165" s="164"/>
      <c r="BF165" s="165"/>
      <c r="BG165" s="164"/>
      <c r="BH165" s="165"/>
    </row>
    <row r="166" spans="1:60" ht="27.75">
      <c r="A166" s="87">
        <v>2026</v>
      </c>
      <c r="B166" s="87">
        <v>8324</v>
      </c>
      <c r="C166" s="87">
        <v>3</v>
      </c>
      <c r="D166" s="87">
        <v>7</v>
      </c>
      <c r="E166" s="87">
        <v>21</v>
      </c>
      <c r="F166" s="87">
        <v>2000</v>
      </c>
      <c r="G166" s="87">
        <v>2600</v>
      </c>
      <c r="H166" s="87">
        <v>261</v>
      </c>
      <c r="I166" s="88">
        <v>1</v>
      </c>
      <c r="J166" s="89" t="s">
        <v>116</v>
      </c>
      <c r="K166" s="91">
        <v>0</v>
      </c>
      <c r="L166" s="91">
        <v>0</v>
      </c>
      <c r="M166" s="91">
        <v>0</v>
      </c>
      <c r="N166" s="91">
        <v>120000</v>
      </c>
      <c r="O166" s="91">
        <v>0</v>
      </c>
      <c r="P166" s="91">
        <v>120000</v>
      </c>
      <c r="Q166" s="91">
        <v>120000</v>
      </c>
      <c r="R166" s="91">
        <v>0</v>
      </c>
      <c r="S166" s="91">
        <v>0</v>
      </c>
      <c r="T166" s="91">
        <v>0</v>
      </c>
      <c r="U166" s="91">
        <v>0</v>
      </c>
      <c r="V166" s="91">
        <v>0</v>
      </c>
      <c r="W166" s="91">
        <v>0</v>
      </c>
      <c r="X166" s="91">
        <v>0</v>
      </c>
      <c r="Y166" s="91">
        <v>0</v>
      </c>
      <c r="Z166" s="91">
        <v>0</v>
      </c>
      <c r="AA166" s="91">
        <v>0</v>
      </c>
      <c r="AB166" s="91">
        <v>0</v>
      </c>
      <c r="AC166" s="91">
        <v>0</v>
      </c>
      <c r="AD166" s="91">
        <v>0</v>
      </c>
      <c r="AE166" s="91">
        <v>0</v>
      </c>
      <c r="AF166" s="91">
        <v>0</v>
      </c>
      <c r="AG166" s="91">
        <v>0</v>
      </c>
      <c r="AH166" s="91">
        <v>0</v>
      </c>
      <c r="AI166" s="91">
        <v>0</v>
      </c>
      <c r="AJ166" s="91">
        <v>0</v>
      </c>
      <c r="AK166" s="91">
        <v>0</v>
      </c>
      <c r="AL166" s="91">
        <v>0</v>
      </c>
      <c r="AM166" s="91">
        <v>0</v>
      </c>
      <c r="AN166" s="91">
        <v>0</v>
      </c>
      <c r="AO166" s="91">
        <v>0</v>
      </c>
      <c r="AP166" s="91">
        <v>0</v>
      </c>
      <c r="AQ166" s="91">
        <v>0</v>
      </c>
      <c r="AR166" s="91">
        <v>0</v>
      </c>
      <c r="AS166" s="91">
        <v>0</v>
      </c>
      <c r="AT166" s="91">
        <f t="shared" si="33"/>
        <v>0</v>
      </c>
      <c r="AU166" s="91">
        <f t="shared" si="34"/>
        <v>0</v>
      </c>
      <c r="AV166" s="91">
        <f t="shared" si="35"/>
        <v>0</v>
      </c>
      <c r="AW166" s="91">
        <f t="shared" si="36"/>
        <v>120000</v>
      </c>
      <c r="AX166" s="91">
        <f t="shared" si="37"/>
        <v>0</v>
      </c>
      <c r="AY166" s="91">
        <f t="shared" si="38"/>
        <v>120000</v>
      </c>
      <c r="AZ166" s="91">
        <f t="shared" si="39"/>
        <v>120000</v>
      </c>
      <c r="BA166" s="166">
        <v>4600</v>
      </c>
      <c r="BB166" s="167"/>
      <c r="BC166" s="166"/>
      <c r="BD166" s="167"/>
      <c r="BE166" s="166"/>
      <c r="BF166" s="167"/>
      <c r="BG166" s="137">
        <f>+BA166-BC166-BE166</f>
        <v>4600</v>
      </c>
      <c r="BH166" s="167"/>
    </row>
    <row r="167" spans="1:60" ht="27.75">
      <c r="A167" s="76">
        <v>2026</v>
      </c>
      <c r="B167" s="76">
        <v>8324</v>
      </c>
      <c r="C167" s="76">
        <v>3</v>
      </c>
      <c r="D167" s="76">
        <v>7</v>
      </c>
      <c r="E167" s="76">
        <v>21</v>
      </c>
      <c r="F167" s="76">
        <v>2000</v>
      </c>
      <c r="G167" s="76">
        <v>2700</v>
      </c>
      <c r="H167" s="76"/>
      <c r="I167" s="78" t="s">
        <v>19</v>
      </c>
      <c r="J167" s="81" t="s">
        <v>86</v>
      </c>
      <c r="K167" s="82">
        <v>0</v>
      </c>
      <c r="L167" s="82">
        <v>0</v>
      </c>
      <c r="M167" s="82">
        <v>0</v>
      </c>
      <c r="N167" s="82">
        <v>72000</v>
      </c>
      <c r="O167" s="82">
        <v>0</v>
      </c>
      <c r="P167" s="82">
        <v>72000</v>
      </c>
      <c r="Q167" s="82">
        <v>72000</v>
      </c>
      <c r="R167" s="82">
        <v>0</v>
      </c>
      <c r="S167" s="82">
        <v>0</v>
      </c>
      <c r="T167" s="82">
        <v>0</v>
      </c>
      <c r="U167" s="82">
        <v>0</v>
      </c>
      <c r="V167" s="82">
        <v>0</v>
      </c>
      <c r="W167" s="82">
        <v>0</v>
      </c>
      <c r="X167" s="82">
        <v>0</v>
      </c>
      <c r="Y167" s="82">
        <v>0</v>
      </c>
      <c r="Z167" s="82">
        <v>0</v>
      </c>
      <c r="AA167" s="82">
        <v>0</v>
      </c>
      <c r="AB167" s="82">
        <v>0</v>
      </c>
      <c r="AC167" s="82">
        <v>0</v>
      </c>
      <c r="AD167" s="82">
        <v>0</v>
      </c>
      <c r="AE167" s="82">
        <v>0</v>
      </c>
      <c r="AF167" s="82">
        <v>0</v>
      </c>
      <c r="AG167" s="82">
        <v>0</v>
      </c>
      <c r="AH167" s="82">
        <v>0</v>
      </c>
      <c r="AI167" s="82">
        <v>0</v>
      </c>
      <c r="AJ167" s="82">
        <v>0</v>
      </c>
      <c r="AK167" s="82">
        <v>0</v>
      </c>
      <c r="AL167" s="82">
        <v>0</v>
      </c>
      <c r="AM167" s="82">
        <v>0</v>
      </c>
      <c r="AN167" s="82">
        <v>0</v>
      </c>
      <c r="AO167" s="82">
        <v>0</v>
      </c>
      <c r="AP167" s="82">
        <v>0</v>
      </c>
      <c r="AQ167" s="82">
        <v>0</v>
      </c>
      <c r="AR167" s="82">
        <v>0</v>
      </c>
      <c r="AS167" s="82">
        <v>0</v>
      </c>
      <c r="AT167" s="82">
        <f t="shared" si="33"/>
        <v>0</v>
      </c>
      <c r="AU167" s="82">
        <f t="shared" si="34"/>
        <v>0</v>
      </c>
      <c r="AV167" s="82">
        <f t="shared" si="35"/>
        <v>0</v>
      </c>
      <c r="AW167" s="82">
        <f t="shared" si="36"/>
        <v>72000</v>
      </c>
      <c r="AX167" s="82">
        <f t="shared" si="37"/>
        <v>0</v>
      </c>
      <c r="AY167" s="82">
        <f t="shared" si="38"/>
        <v>72000</v>
      </c>
      <c r="AZ167" s="82">
        <f t="shared" si="39"/>
        <v>72000</v>
      </c>
      <c r="BA167" s="162"/>
      <c r="BB167" s="163"/>
      <c r="BC167" s="162"/>
      <c r="BD167" s="163"/>
      <c r="BE167" s="162"/>
      <c r="BF167" s="163"/>
      <c r="BG167" s="162"/>
      <c r="BH167" s="163"/>
    </row>
    <row r="168" spans="1:60" ht="27.75">
      <c r="A168" s="83">
        <v>2026</v>
      </c>
      <c r="B168" s="83">
        <v>8324</v>
      </c>
      <c r="C168" s="83">
        <v>3</v>
      </c>
      <c r="D168" s="83">
        <v>7</v>
      </c>
      <c r="E168" s="83">
        <v>21</v>
      </c>
      <c r="F168" s="83">
        <v>2000</v>
      </c>
      <c r="G168" s="83">
        <v>2700</v>
      </c>
      <c r="H168" s="83">
        <v>271</v>
      </c>
      <c r="I168" s="92" t="s">
        <v>19</v>
      </c>
      <c r="J168" s="85" t="s">
        <v>87</v>
      </c>
      <c r="K168" s="86">
        <v>0</v>
      </c>
      <c r="L168" s="86">
        <v>0</v>
      </c>
      <c r="M168" s="86">
        <v>0</v>
      </c>
      <c r="N168" s="86">
        <v>72000</v>
      </c>
      <c r="O168" s="86">
        <v>0</v>
      </c>
      <c r="P168" s="86">
        <v>72000</v>
      </c>
      <c r="Q168" s="86">
        <v>72000</v>
      </c>
      <c r="R168" s="86">
        <v>0</v>
      </c>
      <c r="S168" s="86">
        <v>0</v>
      </c>
      <c r="T168" s="86">
        <v>0</v>
      </c>
      <c r="U168" s="86">
        <v>0</v>
      </c>
      <c r="V168" s="86">
        <v>0</v>
      </c>
      <c r="W168" s="86">
        <v>0</v>
      </c>
      <c r="X168" s="86">
        <v>0</v>
      </c>
      <c r="Y168" s="86">
        <v>0</v>
      </c>
      <c r="Z168" s="86">
        <v>0</v>
      </c>
      <c r="AA168" s="86">
        <v>0</v>
      </c>
      <c r="AB168" s="86">
        <v>0</v>
      </c>
      <c r="AC168" s="86">
        <v>0</v>
      </c>
      <c r="AD168" s="86">
        <v>0</v>
      </c>
      <c r="AE168" s="86">
        <v>0</v>
      </c>
      <c r="AF168" s="86">
        <v>0</v>
      </c>
      <c r="AG168" s="86">
        <v>0</v>
      </c>
      <c r="AH168" s="86">
        <v>0</v>
      </c>
      <c r="AI168" s="86">
        <v>0</v>
      </c>
      <c r="AJ168" s="86">
        <v>0</v>
      </c>
      <c r="AK168" s="86">
        <v>0</v>
      </c>
      <c r="AL168" s="86">
        <v>0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f t="shared" si="33"/>
        <v>0</v>
      </c>
      <c r="AU168" s="86">
        <f t="shared" si="34"/>
        <v>0</v>
      </c>
      <c r="AV168" s="86">
        <f t="shared" si="35"/>
        <v>0</v>
      </c>
      <c r="AW168" s="86">
        <f t="shared" si="36"/>
        <v>72000</v>
      </c>
      <c r="AX168" s="86">
        <f t="shared" si="37"/>
        <v>0</v>
      </c>
      <c r="AY168" s="86">
        <f t="shared" si="38"/>
        <v>72000</v>
      </c>
      <c r="AZ168" s="86">
        <f t="shared" si="39"/>
        <v>72000</v>
      </c>
      <c r="BA168" s="164"/>
      <c r="BB168" s="165"/>
      <c r="BC168" s="164"/>
      <c r="BD168" s="165"/>
      <c r="BE168" s="164"/>
      <c r="BF168" s="165"/>
      <c r="BG168" s="164"/>
      <c r="BH168" s="165"/>
    </row>
    <row r="169" spans="1:60" ht="27.75">
      <c r="A169" s="87">
        <v>2026</v>
      </c>
      <c r="B169" s="87">
        <v>8324</v>
      </c>
      <c r="C169" s="87">
        <v>3</v>
      </c>
      <c r="D169" s="87">
        <v>7</v>
      </c>
      <c r="E169" s="87">
        <v>21</v>
      </c>
      <c r="F169" s="87">
        <v>2000</v>
      </c>
      <c r="G169" s="87">
        <v>2700</v>
      </c>
      <c r="H169" s="87">
        <v>271</v>
      </c>
      <c r="I169" s="88">
        <v>1</v>
      </c>
      <c r="J169" s="89" t="s">
        <v>87</v>
      </c>
      <c r="K169" s="91">
        <v>0</v>
      </c>
      <c r="L169" s="91">
        <v>0</v>
      </c>
      <c r="M169" s="91">
        <v>0</v>
      </c>
      <c r="N169" s="91">
        <v>72000</v>
      </c>
      <c r="O169" s="91">
        <v>0</v>
      </c>
      <c r="P169" s="91">
        <v>72000</v>
      </c>
      <c r="Q169" s="91">
        <v>72000</v>
      </c>
      <c r="R169" s="91">
        <v>0</v>
      </c>
      <c r="S169" s="91">
        <v>0</v>
      </c>
      <c r="T169" s="91">
        <v>0</v>
      </c>
      <c r="U169" s="91">
        <v>0</v>
      </c>
      <c r="V169" s="91">
        <v>0</v>
      </c>
      <c r="W169" s="91">
        <v>0</v>
      </c>
      <c r="X169" s="91">
        <v>0</v>
      </c>
      <c r="Y169" s="91">
        <v>0</v>
      </c>
      <c r="Z169" s="91">
        <v>0</v>
      </c>
      <c r="AA169" s="91">
        <v>0</v>
      </c>
      <c r="AB169" s="91">
        <v>0</v>
      </c>
      <c r="AC169" s="91">
        <v>0</v>
      </c>
      <c r="AD169" s="91">
        <v>0</v>
      </c>
      <c r="AE169" s="91">
        <v>0</v>
      </c>
      <c r="AF169" s="91">
        <v>0</v>
      </c>
      <c r="AG169" s="91">
        <v>0</v>
      </c>
      <c r="AH169" s="91">
        <v>0</v>
      </c>
      <c r="AI169" s="91">
        <v>0</v>
      </c>
      <c r="AJ169" s="91">
        <v>0</v>
      </c>
      <c r="AK169" s="91">
        <v>0</v>
      </c>
      <c r="AL169" s="91">
        <v>0</v>
      </c>
      <c r="AM169" s="91">
        <v>0</v>
      </c>
      <c r="AN169" s="91">
        <v>0</v>
      </c>
      <c r="AO169" s="91">
        <v>0</v>
      </c>
      <c r="AP169" s="91">
        <v>0</v>
      </c>
      <c r="AQ169" s="91">
        <v>0</v>
      </c>
      <c r="AR169" s="91">
        <v>0</v>
      </c>
      <c r="AS169" s="91">
        <v>0</v>
      </c>
      <c r="AT169" s="91">
        <f t="shared" si="33"/>
        <v>0</v>
      </c>
      <c r="AU169" s="91">
        <f t="shared" si="34"/>
        <v>0</v>
      </c>
      <c r="AV169" s="91">
        <f t="shared" si="35"/>
        <v>0</v>
      </c>
      <c r="AW169" s="91">
        <f t="shared" si="36"/>
        <v>72000</v>
      </c>
      <c r="AX169" s="91">
        <f t="shared" si="37"/>
        <v>0</v>
      </c>
      <c r="AY169" s="91">
        <f t="shared" si="38"/>
        <v>72000</v>
      </c>
      <c r="AZ169" s="91">
        <f t="shared" si="39"/>
        <v>72000</v>
      </c>
      <c r="BA169" s="166">
        <v>36</v>
      </c>
      <c r="BB169" s="167"/>
      <c r="BC169" s="166"/>
      <c r="BD169" s="167"/>
      <c r="BE169" s="166"/>
      <c r="BF169" s="167"/>
      <c r="BG169" s="137">
        <f>+BA169-BC169-BE169</f>
        <v>36</v>
      </c>
      <c r="BH169" s="167"/>
    </row>
    <row r="170" spans="1:60" ht="27.75">
      <c r="A170" s="76">
        <v>2026</v>
      </c>
      <c r="B170" s="76">
        <v>8324</v>
      </c>
      <c r="C170" s="76">
        <v>3</v>
      </c>
      <c r="D170" s="76">
        <v>7</v>
      </c>
      <c r="E170" s="76">
        <v>21</v>
      </c>
      <c r="F170" s="76">
        <v>2000</v>
      </c>
      <c r="G170" s="76">
        <v>2900</v>
      </c>
      <c r="H170" s="76"/>
      <c r="I170" s="78" t="s">
        <v>19</v>
      </c>
      <c r="J170" s="81" t="s">
        <v>45</v>
      </c>
      <c r="K170" s="82">
        <v>0</v>
      </c>
      <c r="L170" s="82">
        <v>0</v>
      </c>
      <c r="M170" s="82">
        <v>0</v>
      </c>
      <c r="N170" s="82">
        <v>75000</v>
      </c>
      <c r="O170" s="82">
        <v>0</v>
      </c>
      <c r="P170" s="82">
        <v>75000</v>
      </c>
      <c r="Q170" s="82">
        <v>75000</v>
      </c>
      <c r="R170" s="82">
        <v>0</v>
      </c>
      <c r="S170" s="82">
        <v>0</v>
      </c>
      <c r="T170" s="82">
        <v>0</v>
      </c>
      <c r="U170" s="82">
        <v>0</v>
      </c>
      <c r="V170" s="82">
        <v>0</v>
      </c>
      <c r="W170" s="82">
        <v>0</v>
      </c>
      <c r="X170" s="82">
        <v>0</v>
      </c>
      <c r="Y170" s="82">
        <v>0</v>
      </c>
      <c r="Z170" s="82">
        <v>0</v>
      </c>
      <c r="AA170" s="82">
        <v>0</v>
      </c>
      <c r="AB170" s="82">
        <v>0</v>
      </c>
      <c r="AC170" s="82">
        <v>0</v>
      </c>
      <c r="AD170" s="82">
        <v>0</v>
      </c>
      <c r="AE170" s="82">
        <v>0</v>
      </c>
      <c r="AF170" s="82">
        <v>0</v>
      </c>
      <c r="AG170" s="82">
        <v>0</v>
      </c>
      <c r="AH170" s="82">
        <v>0</v>
      </c>
      <c r="AI170" s="82">
        <v>0</v>
      </c>
      <c r="AJ170" s="82">
        <v>0</v>
      </c>
      <c r="AK170" s="82">
        <v>0</v>
      </c>
      <c r="AL170" s="82">
        <v>0</v>
      </c>
      <c r="AM170" s="82">
        <v>0</v>
      </c>
      <c r="AN170" s="82">
        <v>0</v>
      </c>
      <c r="AO170" s="82">
        <v>0</v>
      </c>
      <c r="AP170" s="82">
        <v>0</v>
      </c>
      <c r="AQ170" s="82">
        <v>0</v>
      </c>
      <c r="AR170" s="82">
        <v>0</v>
      </c>
      <c r="AS170" s="82">
        <v>0</v>
      </c>
      <c r="AT170" s="82">
        <f t="shared" si="33"/>
        <v>0</v>
      </c>
      <c r="AU170" s="82">
        <f t="shared" si="34"/>
        <v>0</v>
      </c>
      <c r="AV170" s="82">
        <f t="shared" si="35"/>
        <v>0</v>
      </c>
      <c r="AW170" s="82">
        <f t="shared" si="36"/>
        <v>75000</v>
      </c>
      <c r="AX170" s="82">
        <f t="shared" si="37"/>
        <v>0</v>
      </c>
      <c r="AY170" s="82">
        <f t="shared" si="38"/>
        <v>75000</v>
      </c>
      <c r="AZ170" s="82">
        <f t="shared" si="39"/>
        <v>75000</v>
      </c>
      <c r="BA170" s="162"/>
      <c r="BB170" s="163"/>
      <c r="BC170" s="162"/>
      <c r="BD170" s="163"/>
      <c r="BE170" s="162"/>
      <c r="BF170" s="163"/>
      <c r="BG170" s="162"/>
      <c r="BH170" s="163"/>
    </row>
    <row r="171" spans="1:60" ht="27.75">
      <c r="A171" s="83">
        <v>2026</v>
      </c>
      <c r="B171" s="83">
        <v>8324</v>
      </c>
      <c r="C171" s="83">
        <v>3</v>
      </c>
      <c r="D171" s="83">
        <v>7</v>
      </c>
      <c r="E171" s="83">
        <v>21</v>
      </c>
      <c r="F171" s="83">
        <v>2000</v>
      </c>
      <c r="G171" s="83">
        <v>2900</v>
      </c>
      <c r="H171" s="83">
        <v>291</v>
      </c>
      <c r="I171" s="92" t="s">
        <v>19</v>
      </c>
      <c r="J171" s="85" t="s">
        <v>73</v>
      </c>
      <c r="K171" s="86">
        <v>0</v>
      </c>
      <c r="L171" s="86">
        <v>0</v>
      </c>
      <c r="M171" s="86">
        <v>0</v>
      </c>
      <c r="N171" s="86">
        <v>25000</v>
      </c>
      <c r="O171" s="86">
        <v>0</v>
      </c>
      <c r="P171" s="86">
        <v>25000</v>
      </c>
      <c r="Q171" s="86">
        <v>25000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f t="shared" si="33"/>
        <v>0</v>
      </c>
      <c r="AU171" s="86">
        <f t="shared" si="34"/>
        <v>0</v>
      </c>
      <c r="AV171" s="86">
        <f t="shared" si="35"/>
        <v>0</v>
      </c>
      <c r="AW171" s="86">
        <f t="shared" si="36"/>
        <v>25000</v>
      </c>
      <c r="AX171" s="86">
        <f t="shared" si="37"/>
        <v>0</v>
      </c>
      <c r="AY171" s="86">
        <f t="shared" si="38"/>
        <v>25000</v>
      </c>
      <c r="AZ171" s="86">
        <f t="shared" si="39"/>
        <v>25000</v>
      </c>
      <c r="BA171" s="164"/>
      <c r="BB171" s="165"/>
      <c r="BC171" s="164"/>
      <c r="BD171" s="165"/>
      <c r="BE171" s="164"/>
      <c r="BF171" s="165"/>
      <c r="BG171" s="164"/>
      <c r="BH171" s="165"/>
    </row>
    <row r="172" spans="1:60" ht="27.75">
      <c r="A172" s="87">
        <v>2026</v>
      </c>
      <c r="B172" s="87">
        <v>8324</v>
      </c>
      <c r="C172" s="87">
        <v>3</v>
      </c>
      <c r="D172" s="87">
        <v>7</v>
      </c>
      <c r="E172" s="87">
        <v>21</v>
      </c>
      <c r="F172" s="87">
        <v>2000</v>
      </c>
      <c r="G172" s="87">
        <v>2900</v>
      </c>
      <c r="H172" s="87">
        <v>291</v>
      </c>
      <c r="I172" s="88">
        <v>1</v>
      </c>
      <c r="J172" s="89" t="s">
        <v>73</v>
      </c>
      <c r="K172" s="91">
        <v>0</v>
      </c>
      <c r="L172" s="91">
        <v>0</v>
      </c>
      <c r="M172" s="91">
        <v>0</v>
      </c>
      <c r="N172" s="91">
        <v>25000</v>
      </c>
      <c r="O172" s="91">
        <v>0</v>
      </c>
      <c r="P172" s="91">
        <v>25000</v>
      </c>
      <c r="Q172" s="91">
        <v>25000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91">
        <v>0</v>
      </c>
      <c r="X172" s="91">
        <v>0</v>
      </c>
      <c r="Y172" s="91">
        <v>0</v>
      </c>
      <c r="Z172" s="91">
        <v>0</v>
      </c>
      <c r="AA172" s="91">
        <v>0</v>
      </c>
      <c r="AB172" s="91">
        <v>0</v>
      </c>
      <c r="AC172" s="91">
        <v>0</v>
      </c>
      <c r="AD172" s="91">
        <v>0</v>
      </c>
      <c r="AE172" s="91">
        <v>0</v>
      </c>
      <c r="AF172" s="91">
        <v>0</v>
      </c>
      <c r="AG172" s="91">
        <v>0</v>
      </c>
      <c r="AH172" s="91">
        <v>0</v>
      </c>
      <c r="AI172" s="91">
        <v>0</v>
      </c>
      <c r="AJ172" s="91">
        <v>0</v>
      </c>
      <c r="AK172" s="91">
        <v>0</v>
      </c>
      <c r="AL172" s="91">
        <v>0</v>
      </c>
      <c r="AM172" s="91">
        <v>0</v>
      </c>
      <c r="AN172" s="91">
        <v>0</v>
      </c>
      <c r="AO172" s="91">
        <v>0</v>
      </c>
      <c r="AP172" s="91">
        <v>0</v>
      </c>
      <c r="AQ172" s="91">
        <v>0</v>
      </c>
      <c r="AR172" s="91">
        <v>0</v>
      </c>
      <c r="AS172" s="91">
        <v>0</v>
      </c>
      <c r="AT172" s="91">
        <f t="shared" si="33"/>
        <v>0</v>
      </c>
      <c r="AU172" s="91">
        <f t="shared" si="34"/>
        <v>0</v>
      </c>
      <c r="AV172" s="91">
        <f t="shared" si="35"/>
        <v>0</v>
      </c>
      <c r="AW172" s="91">
        <f t="shared" si="36"/>
        <v>25000</v>
      </c>
      <c r="AX172" s="91">
        <f t="shared" si="37"/>
        <v>0</v>
      </c>
      <c r="AY172" s="91">
        <f t="shared" si="38"/>
        <v>25000</v>
      </c>
      <c r="AZ172" s="91">
        <f t="shared" si="39"/>
        <v>25000</v>
      </c>
      <c r="BA172" s="166">
        <v>1</v>
      </c>
      <c r="BB172" s="167"/>
      <c r="BC172" s="166"/>
      <c r="BD172" s="167"/>
      <c r="BE172" s="166"/>
      <c r="BF172" s="167"/>
      <c r="BG172" s="137">
        <f>+BA172-BC172-BE172</f>
        <v>1</v>
      </c>
      <c r="BH172" s="167"/>
    </row>
    <row r="173" spans="1:60" ht="54" customHeight="1">
      <c r="A173" s="83">
        <v>2026</v>
      </c>
      <c r="B173" s="83">
        <v>8324</v>
      </c>
      <c r="C173" s="83">
        <v>3</v>
      </c>
      <c r="D173" s="83">
        <v>7</v>
      </c>
      <c r="E173" s="83">
        <v>21</v>
      </c>
      <c r="F173" s="83">
        <v>2000</v>
      </c>
      <c r="G173" s="83">
        <v>2900</v>
      </c>
      <c r="H173" s="83">
        <v>294</v>
      </c>
      <c r="I173" s="92" t="s">
        <v>19</v>
      </c>
      <c r="J173" s="85" t="s">
        <v>55</v>
      </c>
      <c r="K173" s="86">
        <v>0</v>
      </c>
      <c r="L173" s="86">
        <v>0</v>
      </c>
      <c r="M173" s="86">
        <v>0</v>
      </c>
      <c r="N173" s="86">
        <v>50000</v>
      </c>
      <c r="O173" s="86">
        <v>0</v>
      </c>
      <c r="P173" s="86">
        <v>50000</v>
      </c>
      <c r="Q173" s="86">
        <v>50000</v>
      </c>
      <c r="R173" s="86">
        <v>0</v>
      </c>
      <c r="S173" s="86">
        <v>0</v>
      </c>
      <c r="T173" s="86">
        <v>0</v>
      </c>
      <c r="U173" s="86">
        <v>0</v>
      </c>
      <c r="V173" s="86">
        <v>0</v>
      </c>
      <c r="W173" s="86">
        <v>0</v>
      </c>
      <c r="X173" s="86">
        <v>0</v>
      </c>
      <c r="Y173" s="86">
        <v>0</v>
      </c>
      <c r="Z173" s="86">
        <v>0</v>
      </c>
      <c r="AA173" s="86">
        <v>0</v>
      </c>
      <c r="AB173" s="86">
        <v>0</v>
      </c>
      <c r="AC173" s="86">
        <v>0</v>
      </c>
      <c r="AD173" s="86">
        <v>0</v>
      </c>
      <c r="AE173" s="86">
        <v>0</v>
      </c>
      <c r="AF173" s="86">
        <v>0</v>
      </c>
      <c r="AG173" s="86">
        <v>0</v>
      </c>
      <c r="AH173" s="86">
        <v>0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6">
        <v>0</v>
      </c>
      <c r="AT173" s="86">
        <f t="shared" si="33"/>
        <v>0</v>
      </c>
      <c r="AU173" s="86">
        <f t="shared" si="34"/>
        <v>0</v>
      </c>
      <c r="AV173" s="86">
        <f t="shared" si="35"/>
        <v>0</v>
      </c>
      <c r="AW173" s="86">
        <f t="shared" si="36"/>
        <v>50000</v>
      </c>
      <c r="AX173" s="86">
        <f t="shared" si="37"/>
        <v>0</v>
      </c>
      <c r="AY173" s="86">
        <f t="shared" si="38"/>
        <v>50000</v>
      </c>
      <c r="AZ173" s="86">
        <f t="shared" si="39"/>
        <v>50000</v>
      </c>
      <c r="BA173" s="164"/>
      <c r="BB173" s="165"/>
      <c r="BC173" s="164"/>
      <c r="BD173" s="165"/>
      <c r="BE173" s="164"/>
      <c r="BF173" s="165"/>
      <c r="BG173" s="164"/>
      <c r="BH173" s="165"/>
    </row>
    <row r="174" spans="1:60" ht="55.5">
      <c r="A174" s="87">
        <v>2026</v>
      </c>
      <c r="B174" s="87">
        <v>8324</v>
      </c>
      <c r="C174" s="87">
        <v>3</v>
      </c>
      <c r="D174" s="87">
        <v>7</v>
      </c>
      <c r="E174" s="87">
        <v>21</v>
      </c>
      <c r="F174" s="87">
        <v>2000</v>
      </c>
      <c r="G174" s="87">
        <v>2900</v>
      </c>
      <c r="H174" s="87">
        <v>294</v>
      </c>
      <c r="I174" s="88">
        <v>1</v>
      </c>
      <c r="J174" s="89" t="s">
        <v>55</v>
      </c>
      <c r="K174" s="91">
        <v>0</v>
      </c>
      <c r="L174" s="91">
        <v>0</v>
      </c>
      <c r="M174" s="91">
        <v>0</v>
      </c>
      <c r="N174" s="91">
        <v>50000</v>
      </c>
      <c r="O174" s="91">
        <v>0</v>
      </c>
      <c r="P174" s="91">
        <v>50000</v>
      </c>
      <c r="Q174" s="91">
        <v>50000</v>
      </c>
      <c r="R174" s="91">
        <v>0</v>
      </c>
      <c r="S174" s="91">
        <v>0</v>
      </c>
      <c r="T174" s="91">
        <v>0</v>
      </c>
      <c r="U174" s="91">
        <v>0</v>
      </c>
      <c r="V174" s="91">
        <v>0</v>
      </c>
      <c r="W174" s="91">
        <v>0</v>
      </c>
      <c r="X174" s="91">
        <v>0</v>
      </c>
      <c r="Y174" s="91">
        <v>0</v>
      </c>
      <c r="Z174" s="91">
        <v>0</v>
      </c>
      <c r="AA174" s="91">
        <v>0</v>
      </c>
      <c r="AB174" s="91">
        <v>0</v>
      </c>
      <c r="AC174" s="91">
        <v>0</v>
      </c>
      <c r="AD174" s="91">
        <v>0</v>
      </c>
      <c r="AE174" s="91">
        <v>0</v>
      </c>
      <c r="AF174" s="91">
        <v>0</v>
      </c>
      <c r="AG174" s="91">
        <v>0</v>
      </c>
      <c r="AH174" s="91">
        <v>0</v>
      </c>
      <c r="AI174" s="91">
        <v>0</v>
      </c>
      <c r="AJ174" s="91">
        <v>0</v>
      </c>
      <c r="AK174" s="91">
        <v>0</v>
      </c>
      <c r="AL174" s="91">
        <v>0</v>
      </c>
      <c r="AM174" s="91">
        <v>0</v>
      </c>
      <c r="AN174" s="91">
        <v>0</v>
      </c>
      <c r="AO174" s="91">
        <v>0</v>
      </c>
      <c r="AP174" s="91">
        <v>0</v>
      </c>
      <c r="AQ174" s="91">
        <v>0</v>
      </c>
      <c r="AR174" s="91">
        <v>0</v>
      </c>
      <c r="AS174" s="91">
        <v>0</v>
      </c>
      <c r="AT174" s="91">
        <f t="shared" si="33"/>
        <v>0</v>
      </c>
      <c r="AU174" s="91">
        <f t="shared" si="34"/>
        <v>0</v>
      </c>
      <c r="AV174" s="91">
        <f t="shared" si="35"/>
        <v>0</v>
      </c>
      <c r="AW174" s="91">
        <f t="shared" si="36"/>
        <v>50000</v>
      </c>
      <c r="AX174" s="91">
        <f t="shared" si="37"/>
        <v>0</v>
      </c>
      <c r="AY174" s="91">
        <f t="shared" si="38"/>
        <v>50000</v>
      </c>
      <c r="AZ174" s="91">
        <f t="shared" si="39"/>
        <v>50000</v>
      </c>
      <c r="BA174" s="166">
        <v>1</v>
      </c>
      <c r="BB174" s="167"/>
      <c r="BC174" s="166"/>
      <c r="BD174" s="167"/>
      <c r="BE174" s="166"/>
      <c r="BF174" s="167"/>
      <c r="BG174" s="137">
        <f>+BA174-BC174-BE174</f>
        <v>1</v>
      </c>
      <c r="BH174" s="167"/>
    </row>
    <row r="175" spans="1:60" ht="27.75">
      <c r="A175" s="75">
        <v>2026</v>
      </c>
      <c r="B175" s="75">
        <v>8324</v>
      </c>
      <c r="C175" s="75">
        <v>3</v>
      </c>
      <c r="D175" s="75">
        <v>7</v>
      </c>
      <c r="E175" s="75">
        <v>21</v>
      </c>
      <c r="F175" s="75">
        <v>3000</v>
      </c>
      <c r="G175" s="75"/>
      <c r="H175" s="75"/>
      <c r="I175" s="77" t="s">
        <v>19</v>
      </c>
      <c r="J175" s="79" t="s">
        <v>28</v>
      </c>
      <c r="K175" s="80">
        <v>0</v>
      </c>
      <c r="L175" s="80">
        <v>0</v>
      </c>
      <c r="M175" s="80">
        <v>0</v>
      </c>
      <c r="N175" s="80">
        <v>858231.57000000007</v>
      </c>
      <c r="O175" s="80">
        <v>0</v>
      </c>
      <c r="P175" s="80">
        <v>858231.57000000007</v>
      </c>
      <c r="Q175" s="80">
        <v>858231.57000000007</v>
      </c>
      <c r="R175" s="80">
        <v>0</v>
      </c>
      <c r="S175" s="80">
        <v>0</v>
      </c>
      <c r="T175" s="80">
        <v>0</v>
      </c>
      <c r="U175" s="80">
        <v>0</v>
      </c>
      <c r="V175" s="80">
        <v>0</v>
      </c>
      <c r="W175" s="80">
        <v>0</v>
      </c>
      <c r="X175" s="80">
        <v>0</v>
      </c>
      <c r="Y175" s="80">
        <v>0</v>
      </c>
      <c r="Z175" s="80">
        <v>0</v>
      </c>
      <c r="AA175" s="80">
        <v>0</v>
      </c>
      <c r="AB175" s="80">
        <v>0</v>
      </c>
      <c r="AC175" s="80">
        <v>0</v>
      </c>
      <c r="AD175" s="80">
        <v>0</v>
      </c>
      <c r="AE175" s="80">
        <v>0</v>
      </c>
      <c r="AF175" s="80">
        <v>0</v>
      </c>
      <c r="AG175" s="80">
        <v>0</v>
      </c>
      <c r="AH175" s="80">
        <v>0</v>
      </c>
      <c r="AI175" s="80">
        <v>0</v>
      </c>
      <c r="AJ175" s="80">
        <v>0</v>
      </c>
      <c r="AK175" s="80">
        <v>0</v>
      </c>
      <c r="AL175" s="80">
        <v>0</v>
      </c>
      <c r="AM175" s="80">
        <v>0</v>
      </c>
      <c r="AN175" s="80">
        <v>0</v>
      </c>
      <c r="AO175" s="80">
        <v>0</v>
      </c>
      <c r="AP175" s="80">
        <v>0</v>
      </c>
      <c r="AQ175" s="80">
        <v>0</v>
      </c>
      <c r="AR175" s="80">
        <v>0</v>
      </c>
      <c r="AS175" s="80">
        <v>0</v>
      </c>
      <c r="AT175" s="80">
        <f t="shared" si="33"/>
        <v>0</v>
      </c>
      <c r="AU175" s="80">
        <f t="shared" si="34"/>
        <v>0</v>
      </c>
      <c r="AV175" s="80">
        <f t="shared" si="35"/>
        <v>0</v>
      </c>
      <c r="AW175" s="80">
        <f t="shared" si="36"/>
        <v>858231.57000000007</v>
      </c>
      <c r="AX175" s="80">
        <f t="shared" si="37"/>
        <v>0</v>
      </c>
      <c r="AY175" s="80">
        <f t="shared" si="38"/>
        <v>858231.57000000007</v>
      </c>
      <c r="AZ175" s="80">
        <f t="shared" si="39"/>
        <v>858231.57000000007</v>
      </c>
      <c r="BA175" s="168"/>
      <c r="BB175" s="161"/>
      <c r="BC175" s="168"/>
      <c r="BD175" s="161"/>
      <c r="BE175" s="168"/>
      <c r="BF175" s="161"/>
      <c r="BG175" s="168"/>
      <c r="BH175" s="161"/>
    </row>
    <row r="176" spans="1:60" ht="27.75">
      <c r="A176" s="76">
        <v>2026</v>
      </c>
      <c r="B176" s="76">
        <v>8324</v>
      </c>
      <c r="C176" s="76">
        <v>3</v>
      </c>
      <c r="D176" s="76">
        <v>7</v>
      </c>
      <c r="E176" s="76">
        <v>21</v>
      </c>
      <c r="F176" s="76">
        <v>3000</v>
      </c>
      <c r="G176" s="76">
        <v>3100</v>
      </c>
      <c r="H176" s="76"/>
      <c r="I176" s="78"/>
      <c r="J176" s="81" t="s">
        <v>75</v>
      </c>
      <c r="K176" s="82">
        <v>0</v>
      </c>
      <c r="L176" s="82">
        <v>0</v>
      </c>
      <c r="M176" s="82">
        <v>0</v>
      </c>
      <c r="N176" s="82">
        <v>415000</v>
      </c>
      <c r="O176" s="82">
        <v>0</v>
      </c>
      <c r="P176" s="82">
        <v>415000</v>
      </c>
      <c r="Q176" s="82">
        <v>415000</v>
      </c>
      <c r="R176" s="82">
        <v>0</v>
      </c>
      <c r="S176" s="82">
        <v>0</v>
      </c>
      <c r="T176" s="82">
        <v>0</v>
      </c>
      <c r="U176" s="82">
        <v>0</v>
      </c>
      <c r="V176" s="82">
        <v>0</v>
      </c>
      <c r="W176" s="82">
        <v>0</v>
      </c>
      <c r="X176" s="82">
        <v>0</v>
      </c>
      <c r="Y176" s="82">
        <v>0</v>
      </c>
      <c r="Z176" s="82">
        <v>0</v>
      </c>
      <c r="AA176" s="82">
        <v>0</v>
      </c>
      <c r="AB176" s="82">
        <v>0</v>
      </c>
      <c r="AC176" s="82">
        <v>0</v>
      </c>
      <c r="AD176" s="82">
        <v>0</v>
      </c>
      <c r="AE176" s="82">
        <v>0</v>
      </c>
      <c r="AF176" s="82">
        <v>0</v>
      </c>
      <c r="AG176" s="82">
        <v>0</v>
      </c>
      <c r="AH176" s="82">
        <v>0</v>
      </c>
      <c r="AI176" s="82">
        <v>0</v>
      </c>
      <c r="AJ176" s="82">
        <v>0</v>
      </c>
      <c r="AK176" s="82">
        <v>0</v>
      </c>
      <c r="AL176" s="82">
        <v>0</v>
      </c>
      <c r="AM176" s="82">
        <v>0</v>
      </c>
      <c r="AN176" s="82">
        <v>0</v>
      </c>
      <c r="AO176" s="82">
        <v>0</v>
      </c>
      <c r="AP176" s="82">
        <v>0</v>
      </c>
      <c r="AQ176" s="82">
        <v>0</v>
      </c>
      <c r="AR176" s="82">
        <v>0</v>
      </c>
      <c r="AS176" s="82">
        <v>0</v>
      </c>
      <c r="AT176" s="82">
        <f t="shared" si="33"/>
        <v>0</v>
      </c>
      <c r="AU176" s="82">
        <f t="shared" si="34"/>
        <v>0</v>
      </c>
      <c r="AV176" s="82">
        <f t="shared" si="35"/>
        <v>0</v>
      </c>
      <c r="AW176" s="82">
        <f t="shared" si="36"/>
        <v>415000</v>
      </c>
      <c r="AX176" s="82">
        <f t="shared" si="37"/>
        <v>0</v>
      </c>
      <c r="AY176" s="82">
        <f t="shared" si="38"/>
        <v>415000</v>
      </c>
      <c r="AZ176" s="82">
        <f t="shared" si="39"/>
        <v>415000</v>
      </c>
      <c r="BA176" s="162"/>
      <c r="BB176" s="163"/>
      <c r="BC176" s="162"/>
      <c r="BD176" s="163"/>
      <c r="BE176" s="162"/>
      <c r="BF176" s="163"/>
      <c r="BG176" s="162"/>
      <c r="BH176" s="163"/>
    </row>
    <row r="177" spans="1:60" ht="27.75">
      <c r="A177" s="83">
        <v>2026</v>
      </c>
      <c r="B177" s="83">
        <v>8324</v>
      </c>
      <c r="C177" s="83">
        <v>3</v>
      </c>
      <c r="D177" s="83">
        <v>7</v>
      </c>
      <c r="E177" s="83">
        <v>21</v>
      </c>
      <c r="F177" s="83">
        <v>3000</v>
      </c>
      <c r="G177" s="83">
        <v>3100</v>
      </c>
      <c r="H177" s="83">
        <v>317</v>
      </c>
      <c r="I177" s="92"/>
      <c r="J177" s="85" t="s">
        <v>76</v>
      </c>
      <c r="K177" s="86">
        <v>0</v>
      </c>
      <c r="L177" s="86">
        <v>0</v>
      </c>
      <c r="M177" s="86">
        <v>0</v>
      </c>
      <c r="N177" s="86">
        <v>415000</v>
      </c>
      <c r="O177" s="86">
        <v>0</v>
      </c>
      <c r="P177" s="86">
        <v>415000</v>
      </c>
      <c r="Q177" s="86">
        <v>415000</v>
      </c>
      <c r="R177" s="86">
        <v>0</v>
      </c>
      <c r="S177" s="86">
        <v>0</v>
      </c>
      <c r="T177" s="86">
        <v>0</v>
      </c>
      <c r="U177" s="86">
        <v>0</v>
      </c>
      <c r="V177" s="86">
        <v>0</v>
      </c>
      <c r="W177" s="86">
        <v>0</v>
      </c>
      <c r="X177" s="86">
        <v>0</v>
      </c>
      <c r="Y177" s="86">
        <v>0</v>
      </c>
      <c r="Z177" s="86">
        <v>0</v>
      </c>
      <c r="AA177" s="86">
        <v>0</v>
      </c>
      <c r="AB177" s="86">
        <v>0</v>
      </c>
      <c r="AC177" s="86">
        <v>0</v>
      </c>
      <c r="AD177" s="86">
        <v>0</v>
      </c>
      <c r="AE177" s="86">
        <v>0</v>
      </c>
      <c r="AF177" s="86">
        <v>0</v>
      </c>
      <c r="AG177" s="86">
        <v>0</v>
      </c>
      <c r="AH177" s="86">
        <v>0</v>
      </c>
      <c r="AI177" s="86">
        <v>0</v>
      </c>
      <c r="AJ177" s="86">
        <v>0</v>
      </c>
      <c r="AK177" s="86">
        <v>0</v>
      </c>
      <c r="AL177" s="86">
        <v>0</v>
      </c>
      <c r="AM177" s="86">
        <v>0</v>
      </c>
      <c r="AN177" s="86">
        <v>0</v>
      </c>
      <c r="AO177" s="86">
        <v>0</v>
      </c>
      <c r="AP177" s="86">
        <v>0</v>
      </c>
      <c r="AQ177" s="86">
        <v>0</v>
      </c>
      <c r="AR177" s="86">
        <v>0</v>
      </c>
      <c r="AS177" s="86">
        <v>0</v>
      </c>
      <c r="AT177" s="86">
        <f t="shared" si="33"/>
        <v>0</v>
      </c>
      <c r="AU177" s="86">
        <f t="shared" si="34"/>
        <v>0</v>
      </c>
      <c r="AV177" s="86">
        <f t="shared" si="35"/>
        <v>0</v>
      </c>
      <c r="AW177" s="86">
        <f t="shared" si="36"/>
        <v>415000</v>
      </c>
      <c r="AX177" s="86">
        <f t="shared" si="37"/>
        <v>0</v>
      </c>
      <c r="AY177" s="86">
        <f t="shared" si="38"/>
        <v>415000</v>
      </c>
      <c r="AZ177" s="86">
        <f t="shared" si="39"/>
        <v>415000</v>
      </c>
      <c r="BA177" s="164"/>
      <c r="BB177" s="165"/>
      <c r="BC177" s="164"/>
      <c r="BD177" s="165"/>
      <c r="BE177" s="164"/>
      <c r="BF177" s="165"/>
      <c r="BG177" s="164"/>
      <c r="BH177" s="165"/>
    </row>
    <row r="178" spans="1:60" ht="27.75">
      <c r="A178" s="87">
        <v>2026</v>
      </c>
      <c r="B178" s="87">
        <v>8324</v>
      </c>
      <c r="C178" s="87">
        <v>3</v>
      </c>
      <c r="D178" s="87">
        <v>7</v>
      </c>
      <c r="E178" s="87">
        <v>21</v>
      </c>
      <c r="F178" s="87">
        <v>3000</v>
      </c>
      <c r="G178" s="87">
        <v>3100</v>
      </c>
      <c r="H178" s="87">
        <v>317</v>
      </c>
      <c r="I178" s="88">
        <v>1</v>
      </c>
      <c r="J178" s="89" t="s">
        <v>76</v>
      </c>
      <c r="K178" s="90">
        <v>0</v>
      </c>
      <c r="L178" s="90">
        <v>0</v>
      </c>
      <c r="M178" s="91">
        <v>0</v>
      </c>
      <c r="N178" s="90">
        <v>415000</v>
      </c>
      <c r="O178" s="90">
        <v>0</v>
      </c>
      <c r="P178" s="91">
        <v>415000</v>
      </c>
      <c r="Q178" s="91">
        <v>415000</v>
      </c>
      <c r="R178" s="90">
        <v>0</v>
      </c>
      <c r="S178" s="90">
        <v>0</v>
      </c>
      <c r="T178" s="91">
        <v>0</v>
      </c>
      <c r="U178" s="90">
        <v>0</v>
      </c>
      <c r="V178" s="90">
        <v>0</v>
      </c>
      <c r="W178" s="91">
        <v>0</v>
      </c>
      <c r="X178" s="91">
        <v>0</v>
      </c>
      <c r="Y178" s="90">
        <v>0</v>
      </c>
      <c r="Z178" s="90">
        <v>0</v>
      </c>
      <c r="AA178" s="91">
        <v>0</v>
      </c>
      <c r="AB178" s="90">
        <v>0</v>
      </c>
      <c r="AC178" s="90">
        <v>0</v>
      </c>
      <c r="AD178" s="91">
        <v>0</v>
      </c>
      <c r="AE178" s="91">
        <v>0</v>
      </c>
      <c r="AF178" s="90">
        <v>0</v>
      </c>
      <c r="AG178" s="90">
        <v>0</v>
      </c>
      <c r="AH178" s="91">
        <v>0</v>
      </c>
      <c r="AI178" s="90">
        <v>0</v>
      </c>
      <c r="AJ178" s="90">
        <v>0</v>
      </c>
      <c r="AK178" s="91">
        <v>0</v>
      </c>
      <c r="AL178" s="91">
        <v>0</v>
      </c>
      <c r="AM178" s="90">
        <v>0</v>
      </c>
      <c r="AN178" s="90">
        <v>0</v>
      </c>
      <c r="AO178" s="91">
        <v>0</v>
      </c>
      <c r="AP178" s="90">
        <v>0</v>
      </c>
      <c r="AQ178" s="90">
        <v>0</v>
      </c>
      <c r="AR178" s="91">
        <v>0</v>
      </c>
      <c r="AS178" s="91">
        <v>0</v>
      </c>
      <c r="AT178" s="90">
        <f t="shared" si="33"/>
        <v>0</v>
      </c>
      <c r="AU178" s="90">
        <f t="shared" si="34"/>
        <v>0</v>
      </c>
      <c r="AV178" s="91">
        <f t="shared" si="35"/>
        <v>0</v>
      </c>
      <c r="AW178" s="90">
        <f t="shared" si="36"/>
        <v>415000</v>
      </c>
      <c r="AX178" s="90">
        <f t="shared" si="37"/>
        <v>0</v>
      </c>
      <c r="AY178" s="91">
        <f t="shared" si="38"/>
        <v>415000</v>
      </c>
      <c r="AZ178" s="91">
        <f t="shared" si="39"/>
        <v>415000</v>
      </c>
      <c r="BA178" s="166">
        <v>2</v>
      </c>
      <c r="BB178" s="167"/>
      <c r="BC178" s="166"/>
      <c r="BD178" s="167"/>
      <c r="BE178" s="166"/>
      <c r="BF178" s="167"/>
      <c r="BG178" s="137">
        <f>+BA178-BC178-BE178</f>
        <v>2</v>
      </c>
      <c r="BH178" s="167"/>
    </row>
    <row r="179" spans="1:60" ht="27.75">
      <c r="A179" s="104">
        <v>2026</v>
      </c>
      <c r="B179" s="104">
        <v>8324</v>
      </c>
      <c r="C179" s="104">
        <v>3</v>
      </c>
      <c r="D179" s="104">
        <v>7</v>
      </c>
      <c r="E179" s="104">
        <v>21</v>
      </c>
      <c r="F179" s="104">
        <v>3000</v>
      </c>
      <c r="G179" s="104">
        <v>3500</v>
      </c>
      <c r="H179" s="104"/>
      <c r="I179" s="105"/>
      <c r="J179" s="106" t="s">
        <v>70</v>
      </c>
      <c r="K179" s="107">
        <v>0</v>
      </c>
      <c r="L179" s="107">
        <v>0</v>
      </c>
      <c r="M179" s="107">
        <v>0</v>
      </c>
      <c r="N179" s="107">
        <v>240000</v>
      </c>
      <c r="O179" s="107">
        <v>0</v>
      </c>
      <c r="P179" s="107">
        <v>240000</v>
      </c>
      <c r="Q179" s="107">
        <v>240000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f t="shared" si="33"/>
        <v>0</v>
      </c>
      <c r="AU179" s="107">
        <f t="shared" si="34"/>
        <v>0</v>
      </c>
      <c r="AV179" s="107">
        <f t="shared" si="35"/>
        <v>0</v>
      </c>
      <c r="AW179" s="107">
        <f t="shared" si="36"/>
        <v>240000</v>
      </c>
      <c r="AX179" s="107">
        <f t="shared" si="37"/>
        <v>0</v>
      </c>
      <c r="AY179" s="107">
        <f t="shared" si="38"/>
        <v>240000</v>
      </c>
      <c r="AZ179" s="107">
        <f t="shared" si="39"/>
        <v>240000</v>
      </c>
      <c r="BA179" s="169"/>
      <c r="BB179" s="170"/>
      <c r="BC179" s="169"/>
      <c r="BD179" s="170"/>
      <c r="BE179" s="169"/>
      <c r="BF179" s="170"/>
      <c r="BG179" s="169"/>
      <c r="BH179" s="170"/>
    </row>
    <row r="180" spans="1:60" ht="55.5">
      <c r="A180" s="108">
        <v>2026</v>
      </c>
      <c r="B180" s="108">
        <v>8324</v>
      </c>
      <c r="C180" s="108">
        <v>3</v>
      </c>
      <c r="D180" s="108">
        <v>7</v>
      </c>
      <c r="E180" s="108">
        <v>21</v>
      </c>
      <c r="F180" s="108">
        <v>3000</v>
      </c>
      <c r="G180" s="108">
        <v>3500</v>
      </c>
      <c r="H180" s="108">
        <v>357</v>
      </c>
      <c r="I180" s="110"/>
      <c r="J180" s="111" t="s">
        <v>77</v>
      </c>
      <c r="K180" s="112">
        <v>0</v>
      </c>
      <c r="L180" s="112">
        <v>0</v>
      </c>
      <c r="M180" s="112">
        <v>0</v>
      </c>
      <c r="N180" s="112">
        <v>240000</v>
      </c>
      <c r="O180" s="112">
        <v>0</v>
      </c>
      <c r="P180" s="112">
        <v>240000</v>
      </c>
      <c r="Q180" s="112">
        <v>240000</v>
      </c>
      <c r="R180" s="112">
        <v>0</v>
      </c>
      <c r="S180" s="112">
        <v>0</v>
      </c>
      <c r="T180" s="112">
        <v>0</v>
      </c>
      <c r="U180" s="112">
        <v>0</v>
      </c>
      <c r="V180" s="112">
        <v>0</v>
      </c>
      <c r="W180" s="112">
        <v>0</v>
      </c>
      <c r="X180" s="112">
        <v>0</v>
      </c>
      <c r="Y180" s="112">
        <v>0</v>
      </c>
      <c r="Z180" s="112">
        <v>0</v>
      </c>
      <c r="AA180" s="112">
        <v>0</v>
      </c>
      <c r="AB180" s="112">
        <v>0</v>
      </c>
      <c r="AC180" s="112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0</v>
      </c>
      <c r="AJ180" s="112">
        <v>0</v>
      </c>
      <c r="AK180" s="112">
        <v>0</v>
      </c>
      <c r="AL180" s="112">
        <v>0</v>
      </c>
      <c r="AM180" s="112">
        <v>0</v>
      </c>
      <c r="AN180" s="112">
        <v>0</v>
      </c>
      <c r="AO180" s="112">
        <v>0</v>
      </c>
      <c r="AP180" s="112">
        <v>0</v>
      </c>
      <c r="AQ180" s="112">
        <v>0</v>
      </c>
      <c r="AR180" s="112">
        <v>0</v>
      </c>
      <c r="AS180" s="112">
        <v>0</v>
      </c>
      <c r="AT180" s="112">
        <f t="shared" si="33"/>
        <v>0</v>
      </c>
      <c r="AU180" s="112">
        <f t="shared" si="34"/>
        <v>0</v>
      </c>
      <c r="AV180" s="112">
        <f t="shared" si="35"/>
        <v>0</v>
      </c>
      <c r="AW180" s="112">
        <f t="shared" si="36"/>
        <v>240000</v>
      </c>
      <c r="AX180" s="112">
        <f t="shared" si="37"/>
        <v>0</v>
      </c>
      <c r="AY180" s="112">
        <f t="shared" si="38"/>
        <v>240000</v>
      </c>
      <c r="AZ180" s="112">
        <f t="shared" si="39"/>
        <v>240000</v>
      </c>
      <c r="BA180" s="171"/>
      <c r="BB180" s="172"/>
      <c r="BC180" s="171"/>
      <c r="BD180" s="172"/>
      <c r="BE180" s="171"/>
      <c r="BF180" s="172"/>
      <c r="BG180" s="171"/>
      <c r="BH180" s="172"/>
    </row>
    <row r="181" spans="1:60" ht="55.5">
      <c r="A181" s="109">
        <v>2026</v>
      </c>
      <c r="B181" s="109">
        <v>8324</v>
      </c>
      <c r="C181" s="109">
        <v>3</v>
      </c>
      <c r="D181" s="109">
        <v>7</v>
      </c>
      <c r="E181" s="109">
        <v>21</v>
      </c>
      <c r="F181" s="109">
        <v>3000</v>
      </c>
      <c r="G181" s="109">
        <v>3500</v>
      </c>
      <c r="H181" s="109">
        <v>357</v>
      </c>
      <c r="I181" s="88">
        <v>1</v>
      </c>
      <c r="J181" s="113" t="s">
        <v>77</v>
      </c>
      <c r="K181" s="114">
        <v>0</v>
      </c>
      <c r="L181" s="114">
        <v>0</v>
      </c>
      <c r="M181" s="115">
        <v>0</v>
      </c>
      <c r="N181" s="114">
        <v>240000</v>
      </c>
      <c r="O181" s="114">
        <v>0</v>
      </c>
      <c r="P181" s="115">
        <v>240000</v>
      </c>
      <c r="Q181" s="115">
        <v>240000</v>
      </c>
      <c r="R181" s="114">
        <v>0</v>
      </c>
      <c r="S181" s="114">
        <v>0</v>
      </c>
      <c r="T181" s="115">
        <v>0</v>
      </c>
      <c r="U181" s="114">
        <v>0</v>
      </c>
      <c r="V181" s="114">
        <v>0</v>
      </c>
      <c r="W181" s="115">
        <v>0</v>
      </c>
      <c r="X181" s="115">
        <v>0</v>
      </c>
      <c r="Y181" s="114">
        <v>0</v>
      </c>
      <c r="Z181" s="114">
        <v>0</v>
      </c>
      <c r="AA181" s="115">
        <v>0</v>
      </c>
      <c r="AB181" s="114">
        <v>0</v>
      </c>
      <c r="AC181" s="114">
        <v>0</v>
      </c>
      <c r="AD181" s="115">
        <v>0</v>
      </c>
      <c r="AE181" s="115">
        <v>0</v>
      </c>
      <c r="AF181" s="114">
        <v>0</v>
      </c>
      <c r="AG181" s="114">
        <v>0</v>
      </c>
      <c r="AH181" s="115">
        <v>0</v>
      </c>
      <c r="AI181" s="114">
        <v>0</v>
      </c>
      <c r="AJ181" s="114">
        <v>0</v>
      </c>
      <c r="AK181" s="115">
        <v>0</v>
      </c>
      <c r="AL181" s="115">
        <v>0</v>
      </c>
      <c r="AM181" s="114">
        <v>0</v>
      </c>
      <c r="AN181" s="114">
        <v>0</v>
      </c>
      <c r="AO181" s="115">
        <v>0</v>
      </c>
      <c r="AP181" s="114">
        <v>0</v>
      </c>
      <c r="AQ181" s="114">
        <v>0</v>
      </c>
      <c r="AR181" s="115">
        <v>0</v>
      </c>
      <c r="AS181" s="115">
        <v>0</v>
      </c>
      <c r="AT181" s="114">
        <f t="shared" si="33"/>
        <v>0</v>
      </c>
      <c r="AU181" s="114">
        <f t="shared" si="34"/>
        <v>0</v>
      </c>
      <c r="AV181" s="115">
        <f t="shared" si="35"/>
        <v>0</v>
      </c>
      <c r="AW181" s="114">
        <f t="shared" si="36"/>
        <v>240000</v>
      </c>
      <c r="AX181" s="114">
        <f t="shared" si="37"/>
        <v>0</v>
      </c>
      <c r="AY181" s="115">
        <f t="shared" si="38"/>
        <v>240000</v>
      </c>
      <c r="AZ181" s="115">
        <f t="shared" si="39"/>
        <v>240000</v>
      </c>
      <c r="BA181" s="173">
        <v>2</v>
      </c>
      <c r="BB181" s="174"/>
      <c r="BC181" s="173"/>
      <c r="BD181" s="174"/>
      <c r="BE181" s="173"/>
      <c r="BF181" s="174"/>
      <c r="BG181" s="137">
        <f>+BA181-BC181-BE181</f>
        <v>2</v>
      </c>
      <c r="BH181" s="174"/>
    </row>
    <row r="182" spans="1:60" ht="27.75">
      <c r="A182" s="104">
        <v>2026</v>
      </c>
      <c r="B182" s="104">
        <v>8324</v>
      </c>
      <c r="C182" s="104">
        <v>3</v>
      </c>
      <c r="D182" s="104">
        <v>7</v>
      </c>
      <c r="E182" s="104">
        <v>21</v>
      </c>
      <c r="F182" s="104">
        <v>3000</v>
      </c>
      <c r="G182" s="104">
        <v>3700</v>
      </c>
      <c r="H182" s="104"/>
      <c r="I182" s="105"/>
      <c r="J182" s="106" t="s">
        <v>31</v>
      </c>
      <c r="K182" s="107">
        <v>0</v>
      </c>
      <c r="L182" s="107">
        <v>0</v>
      </c>
      <c r="M182" s="107">
        <v>0</v>
      </c>
      <c r="N182" s="107">
        <v>203231.57</v>
      </c>
      <c r="O182" s="107">
        <v>0</v>
      </c>
      <c r="P182" s="107">
        <v>203231.57</v>
      </c>
      <c r="Q182" s="107">
        <v>203231.57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</v>
      </c>
      <c r="Y182" s="107">
        <v>0</v>
      </c>
      <c r="Z182" s="107">
        <v>0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</v>
      </c>
      <c r="AH182" s="107">
        <v>0</v>
      </c>
      <c r="AI182" s="107">
        <v>0</v>
      </c>
      <c r="AJ182" s="107">
        <v>0</v>
      </c>
      <c r="AK182" s="107">
        <v>0</v>
      </c>
      <c r="AL182" s="107">
        <v>0</v>
      </c>
      <c r="AM182" s="107">
        <v>0</v>
      </c>
      <c r="AN182" s="107">
        <v>0</v>
      </c>
      <c r="AO182" s="107">
        <v>0</v>
      </c>
      <c r="AP182" s="107">
        <v>0</v>
      </c>
      <c r="AQ182" s="107">
        <v>0</v>
      </c>
      <c r="AR182" s="107">
        <v>0</v>
      </c>
      <c r="AS182" s="107">
        <v>0</v>
      </c>
      <c r="AT182" s="107">
        <f t="shared" si="33"/>
        <v>0</v>
      </c>
      <c r="AU182" s="107">
        <f t="shared" si="34"/>
        <v>0</v>
      </c>
      <c r="AV182" s="107">
        <f t="shared" si="35"/>
        <v>0</v>
      </c>
      <c r="AW182" s="107">
        <f t="shared" si="36"/>
        <v>203231.57</v>
      </c>
      <c r="AX182" s="107">
        <f t="shared" si="37"/>
        <v>0</v>
      </c>
      <c r="AY182" s="107">
        <f t="shared" si="38"/>
        <v>203231.57</v>
      </c>
      <c r="AZ182" s="107">
        <f t="shared" si="39"/>
        <v>203231.57</v>
      </c>
      <c r="BA182" s="169"/>
      <c r="BB182" s="170"/>
      <c r="BC182" s="169"/>
      <c r="BD182" s="170"/>
      <c r="BE182" s="169"/>
      <c r="BF182" s="170"/>
      <c r="BG182" s="169"/>
      <c r="BH182" s="170"/>
    </row>
    <row r="183" spans="1:60" ht="27.75">
      <c r="A183" s="108">
        <v>2026</v>
      </c>
      <c r="B183" s="108">
        <v>8324</v>
      </c>
      <c r="C183" s="108">
        <v>3</v>
      </c>
      <c r="D183" s="108">
        <v>7</v>
      </c>
      <c r="E183" s="108">
        <v>21</v>
      </c>
      <c r="F183" s="108">
        <v>3000</v>
      </c>
      <c r="G183" s="108">
        <v>3700</v>
      </c>
      <c r="H183" s="108">
        <v>375</v>
      </c>
      <c r="I183" s="110"/>
      <c r="J183" s="111" t="s">
        <v>34</v>
      </c>
      <c r="K183" s="112">
        <v>0</v>
      </c>
      <c r="L183" s="112">
        <v>0</v>
      </c>
      <c r="M183" s="112">
        <v>0</v>
      </c>
      <c r="N183" s="112">
        <v>203231.57</v>
      </c>
      <c r="O183" s="112">
        <v>0</v>
      </c>
      <c r="P183" s="112">
        <v>203231.57</v>
      </c>
      <c r="Q183" s="112">
        <v>203231.57</v>
      </c>
      <c r="R183" s="112">
        <v>0</v>
      </c>
      <c r="S183" s="112">
        <v>0</v>
      </c>
      <c r="T183" s="112">
        <v>0</v>
      </c>
      <c r="U183" s="112">
        <v>0</v>
      </c>
      <c r="V183" s="112">
        <v>0</v>
      </c>
      <c r="W183" s="112">
        <v>0</v>
      </c>
      <c r="X183" s="112">
        <v>0</v>
      </c>
      <c r="Y183" s="112">
        <v>0</v>
      </c>
      <c r="Z183" s="112">
        <v>0</v>
      </c>
      <c r="AA183" s="112">
        <v>0</v>
      </c>
      <c r="AB183" s="112">
        <v>0</v>
      </c>
      <c r="AC183" s="112">
        <v>0</v>
      </c>
      <c r="AD183" s="112">
        <v>0</v>
      </c>
      <c r="AE183" s="112">
        <v>0</v>
      </c>
      <c r="AF183" s="112">
        <v>0</v>
      </c>
      <c r="AG183" s="112">
        <v>0</v>
      </c>
      <c r="AH183" s="112">
        <v>0</v>
      </c>
      <c r="AI183" s="112">
        <v>0</v>
      </c>
      <c r="AJ183" s="112">
        <v>0</v>
      </c>
      <c r="AK183" s="112">
        <v>0</v>
      </c>
      <c r="AL183" s="112">
        <v>0</v>
      </c>
      <c r="AM183" s="112">
        <v>0</v>
      </c>
      <c r="AN183" s="112">
        <v>0</v>
      </c>
      <c r="AO183" s="112">
        <v>0</v>
      </c>
      <c r="AP183" s="112">
        <v>0</v>
      </c>
      <c r="AQ183" s="112">
        <v>0</v>
      </c>
      <c r="AR183" s="112">
        <v>0</v>
      </c>
      <c r="AS183" s="112">
        <v>0</v>
      </c>
      <c r="AT183" s="112">
        <f t="shared" si="33"/>
        <v>0</v>
      </c>
      <c r="AU183" s="112">
        <f t="shared" si="34"/>
        <v>0</v>
      </c>
      <c r="AV183" s="112">
        <f t="shared" si="35"/>
        <v>0</v>
      </c>
      <c r="AW183" s="112">
        <f t="shared" si="36"/>
        <v>203231.57</v>
      </c>
      <c r="AX183" s="112">
        <f t="shared" si="37"/>
        <v>0</v>
      </c>
      <c r="AY183" s="112">
        <f t="shared" si="38"/>
        <v>203231.57</v>
      </c>
      <c r="AZ183" s="112">
        <f t="shared" si="39"/>
        <v>203231.57</v>
      </c>
      <c r="BA183" s="171"/>
      <c r="BB183" s="172"/>
      <c r="BC183" s="171"/>
      <c r="BD183" s="172"/>
      <c r="BE183" s="171"/>
      <c r="BF183" s="172"/>
      <c r="BG183" s="171"/>
      <c r="BH183" s="172"/>
    </row>
    <row r="184" spans="1:60" ht="27.75">
      <c r="A184" s="109">
        <v>2026</v>
      </c>
      <c r="B184" s="109">
        <v>8324</v>
      </c>
      <c r="C184" s="109">
        <v>3</v>
      </c>
      <c r="D184" s="109">
        <v>7</v>
      </c>
      <c r="E184" s="109">
        <v>21</v>
      </c>
      <c r="F184" s="109">
        <v>3000</v>
      </c>
      <c r="G184" s="109">
        <v>3700</v>
      </c>
      <c r="H184" s="109">
        <v>375</v>
      </c>
      <c r="I184" s="88">
        <v>1</v>
      </c>
      <c r="J184" s="113" t="s">
        <v>35</v>
      </c>
      <c r="K184" s="114">
        <v>0</v>
      </c>
      <c r="L184" s="114">
        <v>0</v>
      </c>
      <c r="M184" s="115">
        <v>0</v>
      </c>
      <c r="N184" s="114">
        <v>203231.57</v>
      </c>
      <c r="O184" s="114">
        <v>0</v>
      </c>
      <c r="P184" s="115">
        <v>203231.57</v>
      </c>
      <c r="Q184" s="115">
        <v>203231.57</v>
      </c>
      <c r="R184" s="114">
        <v>0</v>
      </c>
      <c r="S184" s="114">
        <v>0</v>
      </c>
      <c r="T184" s="115">
        <v>0</v>
      </c>
      <c r="U184" s="114">
        <v>0</v>
      </c>
      <c r="V184" s="114">
        <v>0</v>
      </c>
      <c r="W184" s="115">
        <v>0</v>
      </c>
      <c r="X184" s="115">
        <v>0</v>
      </c>
      <c r="Y184" s="114">
        <v>0</v>
      </c>
      <c r="Z184" s="114">
        <v>0</v>
      </c>
      <c r="AA184" s="115">
        <v>0</v>
      </c>
      <c r="AB184" s="114">
        <v>0</v>
      </c>
      <c r="AC184" s="114">
        <v>0</v>
      </c>
      <c r="AD184" s="115">
        <v>0</v>
      </c>
      <c r="AE184" s="115">
        <v>0</v>
      </c>
      <c r="AF184" s="114">
        <v>0</v>
      </c>
      <c r="AG184" s="114">
        <v>0</v>
      </c>
      <c r="AH184" s="115">
        <v>0</v>
      </c>
      <c r="AI184" s="114">
        <v>0</v>
      </c>
      <c r="AJ184" s="114">
        <v>0</v>
      </c>
      <c r="AK184" s="115">
        <v>0</v>
      </c>
      <c r="AL184" s="115">
        <v>0</v>
      </c>
      <c r="AM184" s="114">
        <v>0</v>
      </c>
      <c r="AN184" s="114">
        <v>0</v>
      </c>
      <c r="AO184" s="115">
        <v>0</v>
      </c>
      <c r="AP184" s="114">
        <v>0</v>
      </c>
      <c r="AQ184" s="114">
        <v>0</v>
      </c>
      <c r="AR184" s="115">
        <v>0</v>
      </c>
      <c r="AS184" s="115">
        <v>0</v>
      </c>
      <c r="AT184" s="114">
        <f t="shared" si="33"/>
        <v>0</v>
      </c>
      <c r="AU184" s="114">
        <f t="shared" si="34"/>
        <v>0</v>
      </c>
      <c r="AV184" s="115">
        <f t="shared" si="35"/>
        <v>0</v>
      </c>
      <c r="AW184" s="114">
        <f t="shared" si="36"/>
        <v>203231.57</v>
      </c>
      <c r="AX184" s="114">
        <f t="shared" si="37"/>
        <v>0</v>
      </c>
      <c r="AY184" s="115">
        <f t="shared" si="38"/>
        <v>203231.57</v>
      </c>
      <c r="AZ184" s="115">
        <f t="shared" si="39"/>
        <v>203231.57</v>
      </c>
      <c r="BA184" s="173">
        <v>40</v>
      </c>
      <c r="BB184" s="174"/>
      <c r="BC184" s="173"/>
      <c r="BD184" s="174"/>
      <c r="BE184" s="173"/>
      <c r="BF184" s="174"/>
      <c r="BG184" s="137">
        <f>+BA184-BC184-BE184</f>
        <v>40</v>
      </c>
      <c r="BH184" s="174"/>
    </row>
    <row r="185" spans="1:60" ht="27.75">
      <c r="A185" s="75">
        <v>2026</v>
      </c>
      <c r="B185" s="75">
        <v>8324</v>
      </c>
      <c r="C185" s="75">
        <v>3</v>
      </c>
      <c r="D185" s="75">
        <v>7</v>
      </c>
      <c r="E185" s="75">
        <v>21</v>
      </c>
      <c r="F185" s="75">
        <v>5000</v>
      </c>
      <c r="G185" s="75"/>
      <c r="H185" s="75"/>
      <c r="I185" s="77" t="s">
        <v>19</v>
      </c>
      <c r="J185" s="79" t="s">
        <v>36</v>
      </c>
      <c r="K185" s="80">
        <v>1744000</v>
      </c>
      <c r="L185" s="80">
        <v>0</v>
      </c>
      <c r="M185" s="80">
        <v>1744000</v>
      </c>
      <c r="N185" s="80">
        <v>1060000</v>
      </c>
      <c r="O185" s="80">
        <v>0</v>
      </c>
      <c r="P185" s="80">
        <v>1060000</v>
      </c>
      <c r="Q185" s="80">
        <v>2804000</v>
      </c>
      <c r="R185" s="80">
        <v>0</v>
      </c>
      <c r="S185" s="80">
        <v>0</v>
      </c>
      <c r="T185" s="80">
        <v>0</v>
      </c>
      <c r="U185" s="80">
        <v>0</v>
      </c>
      <c r="V185" s="80">
        <v>0</v>
      </c>
      <c r="W185" s="80">
        <v>0</v>
      </c>
      <c r="X185" s="80">
        <v>0</v>
      </c>
      <c r="Y185" s="80">
        <v>0</v>
      </c>
      <c r="Z185" s="80">
        <v>0</v>
      </c>
      <c r="AA185" s="80">
        <v>0</v>
      </c>
      <c r="AB185" s="80">
        <v>0</v>
      </c>
      <c r="AC185" s="80">
        <v>0</v>
      </c>
      <c r="AD185" s="80">
        <v>0</v>
      </c>
      <c r="AE185" s="80">
        <v>0</v>
      </c>
      <c r="AF185" s="80">
        <v>0</v>
      </c>
      <c r="AG185" s="80">
        <v>0</v>
      </c>
      <c r="AH185" s="80">
        <v>0</v>
      </c>
      <c r="AI185" s="80">
        <v>0</v>
      </c>
      <c r="AJ185" s="80">
        <v>0</v>
      </c>
      <c r="AK185" s="80">
        <v>0</v>
      </c>
      <c r="AL185" s="80">
        <v>0</v>
      </c>
      <c r="AM185" s="80">
        <v>0</v>
      </c>
      <c r="AN185" s="80">
        <v>0</v>
      </c>
      <c r="AO185" s="80">
        <v>0</v>
      </c>
      <c r="AP185" s="80">
        <v>0</v>
      </c>
      <c r="AQ185" s="80">
        <v>0</v>
      </c>
      <c r="AR185" s="80">
        <v>0</v>
      </c>
      <c r="AS185" s="80">
        <v>0</v>
      </c>
      <c r="AT185" s="80">
        <f t="shared" si="33"/>
        <v>1744000</v>
      </c>
      <c r="AU185" s="80">
        <f t="shared" si="34"/>
        <v>0</v>
      </c>
      <c r="AV185" s="80">
        <f t="shared" si="35"/>
        <v>1744000</v>
      </c>
      <c r="AW185" s="80">
        <f t="shared" si="36"/>
        <v>1060000</v>
      </c>
      <c r="AX185" s="80">
        <f t="shared" si="37"/>
        <v>0</v>
      </c>
      <c r="AY185" s="80">
        <f t="shared" si="38"/>
        <v>1060000</v>
      </c>
      <c r="AZ185" s="80">
        <f t="shared" si="39"/>
        <v>2804000</v>
      </c>
      <c r="BA185" s="168"/>
      <c r="BB185" s="175"/>
      <c r="BC185" s="168"/>
      <c r="BD185" s="175"/>
      <c r="BE185" s="168"/>
      <c r="BF185" s="175"/>
      <c r="BG185" s="168"/>
      <c r="BH185" s="175"/>
    </row>
    <row r="186" spans="1:60" ht="27.75">
      <c r="A186" s="76">
        <v>2026</v>
      </c>
      <c r="B186" s="76">
        <v>8324</v>
      </c>
      <c r="C186" s="76">
        <v>3</v>
      </c>
      <c r="D186" s="76">
        <v>7</v>
      </c>
      <c r="E186" s="76">
        <v>21</v>
      </c>
      <c r="F186" s="76">
        <v>5000</v>
      </c>
      <c r="G186" s="76">
        <v>5100</v>
      </c>
      <c r="H186" s="76"/>
      <c r="I186" s="78" t="s">
        <v>19</v>
      </c>
      <c r="J186" s="81" t="s">
        <v>37</v>
      </c>
      <c r="K186" s="82">
        <v>1605000</v>
      </c>
      <c r="L186" s="82">
        <v>0</v>
      </c>
      <c r="M186" s="82">
        <v>1605000</v>
      </c>
      <c r="N186" s="82">
        <v>130000</v>
      </c>
      <c r="O186" s="82">
        <v>0</v>
      </c>
      <c r="P186" s="82">
        <v>130000</v>
      </c>
      <c r="Q186" s="82">
        <v>1735000</v>
      </c>
      <c r="R186" s="82">
        <v>0</v>
      </c>
      <c r="S186" s="82">
        <v>0</v>
      </c>
      <c r="T186" s="82">
        <v>0</v>
      </c>
      <c r="U186" s="82">
        <v>0</v>
      </c>
      <c r="V186" s="82">
        <v>0</v>
      </c>
      <c r="W186" s="82">
        <v>0</v>
      </c>
      <c r="X186" s="82">
        <v>0</v>
      </c>
      <c r="Y186" s="82">
        <v>0</v>
      </c>
      <c r="Z186" s="82">
        <v>0</v>
      </c>
      <c r="AA186" s="82">
        <v>0</v>
      </c>
      <c r="AB186" s="82">
        <v>0</v>
      </c>
      <c r="AC186" s="82">
        <v>0</v>
      </c>
      <c r="AD186" s="82">
        <v>0</v>
      </c>
      <c r="AE186" s="82">
        <v>0</v>
      </c>
      <c r="AF186" s="82">
        <v>0</v>
      </c>
      <c r="AG186" s="82">
        <v>0</v>
      </c>
      <c r="AH186" s="82">
        <v>0</v>
      </c>
      <c r="AI186" s="82">
        <v>0</v>
      </c>
      <c r="AJ186" s="82">
        <v>0</v>
      </c>
      <c r="AK186" s="82">
        <v>0</v>
      </c>
      <c r="AL186" s="82">
        <v>0</v>
      </c>
      <c r="AM186" s="82">
        <v>0</v>
      </c>
      <c r="AN186" s="82">
        <v>0</v>
      </c>
      <c r="AO186" s="82">
        <v>0</v>
      </c>
      <c r="AP186" s="82">
        <v>0</v>
      </c>
      <c r="AQ186" s="82">
        <v>0</v>
      </c>
      <c r="AR186" s="82">
        <v>0</v>
      </c>
      <c r="AS186" s="82">
        <v>0</v>
      </c>
      <c r="AT186" s="82">
        <f t="shared" si="33"/>
        <v>1605000</v>
      </c>
      <c r="AU186" s="82">
        <f t="shared" si="34"/>
        <v>0</v>
      </c>
      <c r="AV186" s="82">
        <f t="shared" si="35"/>
        <v>1605000</v>
      </c>
      <c r="AW186" s="82">
        <f t="shared" si="36"/>
        <v>130000</v>
      </c>
      <c r="AX186" s="82">
        <f t="shared" si="37"/>
        <v>0</v>
      </c>
      <c r="AY186" s="82">
        <f t="shared" si="38"/>
        <v>130000</v>
      </c>
      <c r="AZ186" s="82">
        <f t="shared" si="39"/>
        <v>1735000</v>
      </c>
      <c r="BA186" s="162"/>
      <c r="BB186" s="163"/>
      <c r="BC186" s="162"/>
      <c r="BD186" s="163"/>
      <c r="BE186" s="162"/>
      <c r="BF186" s="163"/>
      <c r="BG186" s="162"/>
      <c r="BH186" s="163"/>
    </row>
    <row r="187" spans="1:60" ht="27.75">
      <c r="A187" s="83">
        <v>2026</v>
      </c>
      <c r="B187" s="83">
        <v>8324</v>
      </c>
      <c r="C187" s="83">
        <v>3</v>
      </c>
      <c r="D187" s="83">
        <v>7</v>
      </c>
      <c r="E187" s="83">
        <v>21</v>
      </c>
      <c r="F187" s="83">
        <v>5000</v>
      </c>
      <c r="G187" s="83">
        <v>5100</v>
      </c>
      <c r="H187" s="83">
        <v>511</v>
      </c>
      <c r="I187" s="92" t="s">
        <v>19</v>
      </c>
      <c r="J187" s="85" t="s">
        <v>74</v>
      </c>
      <c r="K187" s="86">
        <v>0</v>
      </c>
      <c r="L187" s="86">
        <v>0</v>
      </c>
      <c r="M187" s="86">
        <v>0</v>
      </c>
      <c r="N187" s="86">
        <v>50000</v>
      </c>
      <c r="O187" s="86">
        <v>0</v>
      </c>
      <c r="P187" s="86">
        <v>50000</v>
      </c>
      <c r="Q187" s="86">
        <v>50000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f t="shared" si="33"/>
        <v>0</v>
      </c>
      <c r="AU187" s="86">
        <f t="shared" si="34"/>
        <v>0</v>
      </c>
      <c r="AV187" s="86">
        <f t="shared" si="35"/>
        <v>0</v>
      </c>
      <c r="AW187" s="86">
        <f t="shared" si="36"/>
        <v>50000</v>
      </c>
      <c r="AX187" s="86">
        <f t="shared" si="37"/>
        <v>0</v>
      </c>
      <c r="AY187" s="86">
        <f t="shared" si="38"/>
        <v>50000</v>
      </c>
      <c r="AZ187" s="86">
        <f t="shared" si="39"/>
        <v>50000</v>
      </c>
      <c r="BA187" s="164"/>
      <c r="BB187" s="165"/>
      <c r="BC187" s="164"/>
      <c r="BD187" s="165"/>
      <c r="BE187" s="164"/>
      <c r="BF187" s="165"/>
      <c r="BG187" s="164"/>
      <c r="BH187" s="165"/>
    </row>
    <row r="188" spans="1:60" ht="27.75">
      <c r="A188" s="87">
        <v>2026</v>
      </c>
      <c r="B188" s="87">
        <v>8324</v>
      </c>
      <c r="C188" s="87">
        <v>3</v>
      </c>
      <c r="D188" s="87">
        <v>7</v>
      </c>
      <c r="E188" s="87">
        <v>21</v>
      </c>
      <c r="F188" s="87">
        <v>5000</v>
      </c>
      <c r="G188" s="87">
        <v>5100</v>
      </c>
      <c r="H188" s="87">
        <v>511</v>
      </c>
      <c r="I188" s="88">
        <v>1</v>
      </c>
      <c r="J188" s="89" t="s">
        <v>74</v>
      </c>
      <c r="K188" s="90">
        <v>0</v>
      </c>
      <c r="L188" s="90">
        <v>0</v>
      </c>
      <c r="M188" s="91">
        <v>0</v>
      </c>
      <c r="N188" s="90">
        <v>50000</v>
      </c>
      <c r="O188" s="90">
        <v>0</v>
      </c>
      <c r="P188" s="91">
        <v>50000</v>
      </c>
      <c r="Q188" s="91">
        <v>50000</v>
      </c>
      <c r="R188" s="90">
        <v>0</v>
      </c>
      <c r="S188" s="90">
        <v>0</v>
      </c>
      <c r="T188" s="91">
        <v>0</v>
      </c>
      <c r="U188" s="90">
        <v>0</v>
      </c>
      <c r="V188" s="90">
        <v>0</v>
      </c>
      <c r="W188" s="91">
        <v>0</v>
      </c>
      <c r="X188" s="91">
        <v>0</v>
      </c>
      <c r="Y188" s="90">
        <v>0</v>
      </c>
      <c r="Z188" s="90">
        <v>0</v>
      </c>
      <c r="AA188" s="91">
        <v>0</v>
      </c>
      <c r="AB188" s="90">
        <v>0</v>
      </c>
      <c r="AC188" s="90">
        <v>0</v>
      </c>
      <c r="AD188" s="91">
        <v>0</v>
      </c>
      <c r="AE188" s="91">
        <v>0</v>
      </c>
      <c r="AF188" s="90">
        <v>0</v>
      </c>
      <c r="AG188" s="90">
        <v>0</v>
      </c>
      <c r="AH188" s="91">
        <v>0</v>
      </c>
      <c r="AI188" s="90">
        <v>0</v>
      </c>
      <c r="AJ188" s="90">
        <v>0</v>
      </c>
      <c r="AK188" s="91">
        <v>0</v>
      </c>
      <c r="AL188" s="91">
        <v>0</v>
      </c>
      <c r="AM188" s="90">
        <v>0</v>
      </c>
      <c r="AN188" s="90">
        <v>0</v>
      </c>
      <c r="AO188" s="91">
        <v>0</v>
      </c>
      <c r="AP188" s="90">
        <v>0</v>
      </c>
      <c r="AQ188" s="90">
        <v>0</v>
      </c>
      <c r="AR188" s="91">
        <v>0</v>
      </c>
      <c r="AS188" s="91">
        <v>0</v>
      </c>
      <c r="AT188" s="90">
        <f t="shared" si="33"/>
        <v>0</v>
      </c>
      <c r="AU188" s="90">
        <f t="shared" si="34"/>
        <v>0</v>
      </c>
      <c r="AV188" s="91">
        <f t="shared" si="35"/>
        <v>0</v>
      </c>
      <c r="AW188" s="90">
        <f t="shared" si="36"/>
        <v>50000</v>
      </c>
      <c r="AX188" s="90">
        <f t="shared" si="37"/>
        <v>0</v>
      </c>
      <c r="AY188" s="91">
        <f t="shared" si="38"/>
        <v>50000</v>
      </c>
      <c r="AZ188" s="91">
        <f t="shared" si="39"/>
        <v>50000</v>
      </c>
      <c r="BA188" s="166">
        <v>4</v>
      </c>
      <c r="BB188" s="167"/>
      <c r="BC188" s="166"/>
      <c r="BD188" s="167"/>
      <c r="BE188" s="166"/>
      <c r="BF188" s="167"/>
      <c r="BG188" s="137">
        <f>+BA188-BC188-BE188</f>
        <v>4</v>
      </c>
      <c r="BH188" s="167"/>
    </row>
    <row r="189" spans="1:60" ht="27.75">
      <c r="A189" s="83">
        <v>2026</v>
      </c>
      <c r="B189" s="83">
        <v>8324</v>
      </c>
      <c r="C189" s="83">
        <v>3</v>
      </c>
      <c r="D189" s="83">
        <v>7</v>
      </c>
      <c r="E189" s="83">
        <v>21</v>
      </c>
      <c r="F189" s="83">
        <v>5000</v>
      </c>
      <c r="G189" s="83">
        <v>5100</v>
      </c>
      <c r="H189" s="83">
        <v>515</v>
      </c>
      <c r="I189" s="92" t="s">
        <v>19</v>
      </c>
      <c r="J189" s="85" t="s">
        <v>38</v>
      </c>
      <c r="K189" s="86">
        <v>1605000</v>
      </c>
      <c r="L189" s="86">
        <v>0</v>
      </c>
      <c r="M189" s="86">
        <v>1605000</v>
      </c>
      <c r="N189" s="86">
        <v>80000</v>
      </c>
      <c r="O189" s="86">
        <v>0</v>
      </c>
      <c r="P189" s="86">
        <v>80000</v>
      </c>
      <c r="Q189" s="116">
        <v>1685000</v>
      </c>
      <c r="R189" s="86">
        <v>0</v>
      </c>
      <c r="S189" s="86">
        <v>0</v>
      </c>
      <c r="T189" s="86">
        <v>0</v>
      </c>
      <c r="U189" s="86">
        <v>0</v>
      </c>
      <c r="V189" s="86">
        <v>0</v>
      </c>
      <c r="W189" s="86">
        <v>0</v>
      </c>
      <c r="X189" s="11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11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11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116">
        <v>0</v>
      </c>
      <c r="AT189" s="86">
        <f t="shared" si="33"/>
        <v>1605000</v>
      </c>
      <c r="AU189" s="86">
        <f t="shared" si="34"/>
        <v>0</v>
      </c>
      <c r="AV189" s="86">
        <f t="shared" si="35"/>
        <v>1605000</v>
      </c>
      <c r="AW189" s="86">
        <f t="shared" si="36"/>
        <v>80000</v>
      </c>
      <c r="AX189" s="86">
        <f t="shared" si="37"/>
        <v>0</v>
      </c>
      <c r="AY189" s="86">
        <f t="shared" si="38"/>
        <v>80000</v>
      </c>
      <c r="AZ189" s="116">
        <f t="shared" si="39"/>
        <v>1685000</v>
      </c>
      <c r="BA189" s="164"/>
      <c r="BB189" s="165"/>
      <c r="BC189" s="164"/>
      <c r="BD189" s="165"/>
      <c r="BE189" s="164"/>
      <c r="BF189" s="165"/>
      <c r="BG189" s="164"/>
      <c r="BH189" s="165"/>
    </row>
    <row r="190" spans="1:60" ht="27.75">
      <c r="A190" s="87">
        <v>2026</v>
      </c>
      <c r="B190" s="87">
        <v>8324</v>
      </c>
      <c r="C190" s="87">
        <v>3</v>
      </c>
      <c r="D190" s="87">
        <v>7</v>
      </c>
      <c r="E190" s="87">
        <v>21</v>
      </c>
      <c r="F190" s="87">
        <v>5000</v>
      </c>
      <c r="G190" s="87">
        <v>5100</v>
      </c>
      <c r="H190" s="87">
        <v>515</v>
      </c>
      <c r="I190" s="88">
        <v>1</v>
      </c>
      <c r="J190" s="89" t="s">
        <v>38</v>
      </c>
      <c r="K190" s="90">
        <v>1605000</v>
      </c>
      <c r="L190" s="90">
        <v>0</v>
      </c>
      <c r="M190" s="91">
        <v>1605000</v>
      </c>
      <c r="N190" s="90">
        <v>80000</v>
      </c>
      <c r="O190" s="90">
        <v>0</v>
      </c>
      <c r="P190" s="91">
        <v>80000</v>
      </c>
      <c r="Q190" s="91">
        <v>1685000</v>
      </c>
      <c r="R190" s="90">
        <v>0</v>
      </c>
      <c r="S190" s="90">
        <v>0</v>
      </c>
      <c r="T190" s="91">
        <v>0</v>
      </c>
      <c r="U190" s="90">
        <v>0</v>
      </c>
      <c r="V190" s="90">
        <v>0</v>
      </c>
      <c r="W190" s="91">
        <v>0</v>
      </c>
      <c r="X190" s="91">
        <v>0</v>
      </c>
      <c r="Y190" s="90">
        <v>0</v>
      </c>
      <c r="Z190" s="90">
        <v>0</v>
      </c>
      <c r="AA190" s="91">
        <v>0</v>
      </c>
      <c r="AB190" s="90">
        <v>0</v>
      </c>
      <c r="AC190" s="90">
        <v>0</v>
      </c>
      <c r="AD190" s="91">
        <v>0</v>
      </c>
      <c r="AE190" s="91">
        <v>0</v>
      </c>
      <c r="AF190" s="90">
        <v>0</v>
      </c>
      <c r="AG190" s="90">
        <v>0</v>
      </c>
      <c r="AH190" s="91">
        <v>0</v>
      </c>
      <c r="AI190" s="90">
        <v>0</v>
      </c>
      <c r="AJ190" s="90">
        <v>0</v>
      </c>
      <c r="AK190" s="91">
        <v>0</v>
      </c>
      <c r="AL190" s="91">
        <v>0</v>
      </c>
      <c r="AM190" s="90">
        <v>0</v>
      </c>
      <c r="AN190" s="90">
        <v>0</v>
      </c>
      <c r="AO190" s="91">
        <v>0</v>
      </c>
      <c r="AP190" s="90">
        <v>0</v>
      </c>
      <c r="AQ190" s="90">
        <v>0</v>
      </c>
      <c r="AR190" s="91">
        <v>0</v>
      </c>
      <c r="AS190" s="91">
        <v>0</v>
      </c>
      <c r="AT190" s="90">
        <f t="shared" si="33"/>
        <v>1605000</v>
      </c>
      <c r="AU190" s="90">
        <f t="shared" si="34"/>
        <v>0</v>
      </c>
      <c r="AV190" s="91">
        <f t="shared" si="35"/>
        <v>1605000</v>
      </c>
      <c r="AW190" s="90">
        <f t="shared" si="36"/>
        <v>80000</v>
      </c>
      <c r="AX190" s="90">
        <f t="shared" si="37"/>
        <v>0</v>
      </c>
      <c r="AY190" s="91">
        <f t="shared" si="38"/>
        <v>80000</v>
      </c>
      <c r="AZ190" s="91">
        <f t="shared" si="39"/>
        <v>1685000</v>
      </c>
      <c r="BA190" s="166">
        <v>60</v>
      </c>
      <c r="BB190" s="167"/>
      <c r="BC190" s="166"/>
      <c r="BD190" s="167"/>
      <c r="BE190" s="166"/>
      <c r="BF190" s="167"/>
      <c r="BG190" s="137">
        <f>+BA190-BC190-BE190</f>
        <v>60</v>
      </c>
      <c r="BH190" s="167"/>
    </row>
    <row r="191" spans="1:60" ht="27.75">
      <c r="A191" s="76">
        <v>2026</v>
      </c>
      <c r="B191" s="76">
        <v>8324</v>
      </c>
      <c r="C191" s="76">
        <v>3</v>
      </c>
      <c r="D191" s="76">
        <v>7</v>
      </c>
      <c r="E191" s="76">
        <v>21</v>
      </c>
      <c r="F191" s="76">
        <v>5000</v>
      </c>
      <c r="G191" s="76">
        <v>5200</v>
      </c>
      <c r="H191" s="76"/>
      <c r="I191" s="78" t="s">
        <v>19</v>
      </c>
      <c r="J191" s="81" t="s">
        <v>39</v>
      </c>
      <c r="K191" s="82">
        <v>139000</v>
      </c>
      <c r="L191" s="82">
        <v>0</v>
      </c>
      <c r="M191" s="82">
        <v>139000</v>
      </c>
      <c r="N191" s="82">
        <v>30000</v>
      </c>
      <c r="O191" s="82">
        <v>0</v>
      </c>
      <c r="P191" s="82">
        <v>30000</v>
      </c>
      <c r="Q191" s="82">
        <v>169000</v>
      </c>
      <c r="R191" s="82">
        <v>0</v>
      </c>
      <c r="S191" s="82">
        <v>0</v>
      </c>
      <c r="T191" s="82">
        <v>0</v>
      </c>
      <c r="U191" s="82">
        <v>0</v>
      </c>
      <c r="V191" s="82">
        <v>0</v>
      </c>
      <c r="W191" s="82">
        <v>0</v>
      </c>
      <c r="X191" s="82">
        <v>0</v>
      </c>
      <c r="Y191" s="82">
        <v>0</v>
      </c>
      <c r="Z191" s="82">
        <v>0</v>
      </c>
      <c r="AA191" s="82">
        <v>0</v>
      </c>
      <c r="AB191" s="82">
        <v>0</v>
      </c>
      <c r="AC191" s="82">
        <v>0</v>
      </c>
      <c r="AD191" s="82">
        <v>0</v>
      </c>
      <c r="AE191" s="82">
        <v>0</v>
      </c>
      <c r="AF191" s="82">
        <v>0</v>
      </c>
      <c r="AG191" s="82">
        <v>0</v>
      </c>
      <c r="AH191" s="82">
        <v>0</v>
      </c>
      <c r="AI191" s="82">
        <v>0</v>
      </c>
      <c r="AJ191" s="82">
        <v>0</v>
      </c>
      <c r="AK191" s="82">
        <v>0</v>
      </c>
      <c r="AL191" s="82">
        <v>0</v>
      </c>
      <c r="AM191" s="82">
        <v>0</v>
      </c>
      <c r="AN191" s="82">
        <v>0</v>
      </c>
      <c r="AO191" s="82">
        <v>0</v>
      </c>
      <c r="AP191" s="82">
        <v>0</v>
      </c>
      <c r="AQ191" s="82">
        <v>0</v>
      </c>
      <c r="AR191" s="82">
        <v>0</v>
      </c>
      <c r="AS191" s="82">
        <v>0</v>
      </c>
      <c r="AT191" s="82">
        <f t="shared" si="33"/>
        <v>139000</v>
      </c>
      <c r="AU191" s="82">
        <f t="shared" si="34"/>
        <v>0</v>
      </c>
      <c r="AV191" s="82">
        <f t="shared" si="35"/>
        <v>139000</v>
      </c>
      <c r="AW191" s="82">
        <f t="shared" si="36"/>
        <v>30000</v>
      </c>
      <c r="AX191" s="82">
        <f t="shared" si="37"/>
        <v>0</v>
      </c>
      <c r="AY191" s="82">
        <f t="shared" si="38"/>
        <v>30000</v>
      </c>
      <c r="AZ191" s="82">
        <f t="shared" si="39"/>
        <v>169000</v>
      </c>
      <c r="BA191" s="162"/>
      <c r="BB191" s="163"/>
      <c r="BC191" s="162"/>
      <c r="BD191" s="163"/>
      <c r="BE191" s="162"/>
      <c r="BF191" s="163"/>
      <c r="BG191" s="162"/>
      <c r="BH191" s="163"/>
    </row>
    <row r="192" spans="1:60" ht="27.75">
      <c r="A192" s="83">
        <v>2026</v>
      </c>
      <c r="B192" s="83">
        <v>8324</v>
      </c>
      <c r="C192" s="83">
        <v>3</v>
      </c>
      <c r="D192" s="83">
        <v>7</v>
      </c>
      <c r="E192" s="83">
        <v>21</v>
      </c>
      <c r="F192" s="83">
        <v>5000</v>
      </c>
      <c r="G192" s="83">
        <v>5200</v>
      </c>
      <c r="H192" s="83">
        <v>521</v>
      </c>
      <c r="I192" s="92" t="s">
        <v>19</v>
      </c>
      <c r="J192" s="85" t="s">
        <v>66</v>
      </c>
      <c r="K192" s="86">
        <v>0</v>
      </c>
      <c r="L192" s="86">
        <v>0</v>
      </c>
      <c r="M192" s="86">
        <v>0</v>
      </c>
      <c r="N192" s="86">
        <v>30000</v>
      </c>
      <c r="O192" s="86">
        <v>0</v>
      </c>
      <c r="P192" s="86">
        <v>30000</v>
      </c>
      <c r="Q192" s="86">
        <v>30000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f t="shared" si="33"/>
        <v>0</v>
      </c>
      <c r="AU192" s="86">
        <f t="shared" si="34"/>
        <v>0</v>
      </c>
      <c r="AV192" s="86">
        <f t="shared" si="35"/>
        <v>0</v>
      </c>
      <c r="AW192" s="86">
        <f t="shared" si="36"/>
        <v>30000</v>
      </c>
      <c r="AX192" s="86">
        <f t="shared" si="37"/>
        <v>0</v>
      </c>
      <c r="AY192" s="86">
        <f t="shared" si="38"/>
        <v>30000</v>
      </c>
      <c r="AZ192" s="86">
        <f t="shared" si="39"/>
        <v>30000</v>
      </c>
      <c r="BA192" s="164"/>
      <c r="BB192" s="165"/>
      <c r="BC192" s="164"/>
      <c r="BD192" s="165"/>
      <c r="BE192" s="164"/>
      <c r="BF192" s="165"/>
      <c r="BG192" s="164"/>
      <c r="BH192" s="165"/>
    </row>
    <row r="193" spans="1:60" ht="27.75">
      <c r="A193" s="87">
        <v>2026</v>
      </c>
      <c r="B193" s="87">
        <v>8324</v>
      </c>
      <c r="C193" s="87">
        <v>3</v>
      </c>
      <c r="D193" s="87">
        <v>7</v>
      </c>
      <c r="E193" s="87">
        <v>21</v>
      </c>
      <c r="F193" s="87">
        <v>5000</v>
      </c>
      <c r="G193" s="87">
        <v>5200</v>
      </c>
      <c r="H193" s="87">
        <v>521</v>
      </c>
      <c r="I193" s="88">
        <v>1</v>
      </c>
      <c r="J193" s="89" t="s">
        <v>66</v>
      </c>
      <c r="K193" s="90">
        <v>0</v>
      </c>
      <c r="L193" s="90">
        <v>0</v>
      </c>
      <c r="M193" s="91">
        <v>0</v>
      </c>
      <c r="N193" s="90">
        <v>30000</v>
      </c>
      <c r="O193" s="90">
        <v>0</v>
      </c>
      <c r="P193" s="91">
        <v>30000</v>
      </c>
      <c r="Q193" s="91">
        <v>30000</v>
      </c>
      <c r="R193" s="90">
        <v>0</v>
      </c>
      <c r="S193" s="90">
        <v>0</v>
      </c>
      <c r="T193" s="91">
        <v>0</v>
      </c>
      <c r="U193" s="90">
        <v>0</v>
      </c>
      <c r="V193" s="90">
        <v>0</v>
      </c>
      <c r="W193" s="91">
        <v>0</v>
      </c>
      <c r="X193" s="91">
        <v>0</v>
      </c>
      <c r="Y193" s="90">
        <v>0</v>
      </c>
      <c r="Z193" s="90">
        <v>0</v>
      </c>
      <c r="AA193" s="91">
        <v>0</v>
      </c>
      <c r="AB193" s="90">
        <v>0</v>
      </c>
      <c r="AC193" s="90">
        <v>0</v>
      </c>
      <c r="AD193" s="91">
        <v>0</v>
      </c>
      <c r="AE193" s="91">
        <v>0</v>
      </c>
      <c r="AF193" s="90">
        <v>0</v>
      </c>
      <c r="AG193" s="90">
        <v>0</v>
      </c>
      <c r="AH193" s="91">
        <v>0</v>
      </c>
      <c r="AI193" s="90">
        <v>0</v>
      </c>
      <c r="AJ193" s="90">
        <v>0</v>
      </c>
      <c r="AK193" s="91">
        <v>0</v>
      </c>
      <c r="AL193" s="91">
        <v>0</v>
      </c>
      <c r="AM193" s="90">
        <v>0</v>
      </c>
      <c r="AN193" s="90">
        <v>0</v>
      </c>
      <c r="AO193" s="91">
        <v>0</v>
      </c>
      <c r="AP193" s="90">
        <v>0</v>
      </c>
      <c r="AQ193" s="90">
        <v>0</v>
      </c>
      <c r="AR193" s="91">
        <v>0</v>
      </c>
      <c r="AS193" s="91">
        <v>0</v>
      </c>
      <c r="AT193" s="90">
        <f t="shared" si="33"/>
        <v>0</v>
      </c>
      <c r="AU193" s="90">
        <f t="shared" si="34"/>
        <v>0</v>
      </c>
      <c r="AV193" s="91">
        <f t="shared" si="35"/>
        <v>0</v>
      </c>
      <c r="AW193" s="90">
        <f t="shared" si="36"/>
        <v>30000</v>
      </c>
      <c r="AX193" s="90">
        <f t="shared" si="37"/>
        <v>0</v>
      </c>
      <c r="AY193" s="91">
        <f t="shared" si="38"/>
        <v>30000</v>
      </c>
      <c r="AZ193" s="91">
        <f t="shared" si="39"/>
        <v>30000</v>
      </c>
      <c r="BA193" s="166">
        <v>30</v>
      </c>
      <c r="BB193" s="167"/>
      <c r="BC193" s="166"/>
      <c r="BD193" s="167"/>
      <c r="BE193" s="166"/>
      <c r="BF193" s="167"/>
      <c r="BG193" s="137">
        <f t="shared" ref="BG193" si="40">+BA193-BC193-BE193</f>
        <v>30</v>
      </c>
      <c r="BH193" s="167"/>
    </row>
    <row r="194" spans="1:60" ht="27.75">
      <c r="A194" s="83">
        <v>2026</v>
      </c>
      <c r="B194" s="83">
        <v>8324</v>
      </c>
      <c r="C194" s="83">
        <v>3</v>
      </c>
      <c r="D194" s="83">
        <v>7</v>
      </c>
      <c r="E194" s="83">
        <v>21</v>
      </c>
      <c r="F194" s="83">
        <v>5000</v>
      </c>
      <c r="G194" s="83">
        <v>5200</v>
      </c>
      <c r="H194" s="83">
        <v>523</v>
      </c>
      <c r="I194" s="92" t="s">
        <v>19</v>
      </c>
      <c r="J194" s="85" t="s">
        <v>40</v>
      </c>
      <c r="K194" s="86">
        <v>139000</v>
      </c>
      <c r="L194" s="86">
        <v>0</v>
      </c>
      <c r="M194" s="86">
        <v>139000</v>
      </c>
      <c r="N194" s="86">
        <v>0</v>
      </c>
      <c r="O194" s="86">
        <v>0</v>
      </c>
      <c r="P194" s="86">
        <v>0</v>
      </c>
      <c r="Q194" s="86">
        <v>139000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f t="shared" si="33"/>
        <v>139000</v>
      </c>
      <c r="AU194" s="86">
        <f t="shared" si="34"/>
        <v>0</v>
      </c>
      <c r="AV194" s="86">
        <f t="shared" si="35"/>
        <v>139000</v>
      </c>
      <c r="AW194" s="86">
        <f t="shared" si="36"/>
        <v>0</v>
      </c>
      <c r="AX194" s="86">
        <f t="shared" si="37"/>
        <v>0</v>
      </c>
      <c r="AY194" s="86">
        <f t="shared" si="38"/>
        <v>0</v>
      </c>
      <c r="AZ194" s="86">
        <f t="shared" si="39"/>
        <v>139000</v>
      </c>
      <c r="BA194" s="164"/>
      <c r="BB194" s="165"/>
      <c r="BC194" s="164"/>
      <c r="BD194" s="165"/>
      <c r="BE194" s="164"/>
      <c r="BF194" s="165"/>
      <c r="BG194" s="164"/>
      <c r="BH194" s="165"/>
    </row>
    <row r="195" spans="1:60" ht="27.75">
      <c r="A195" s="87">
        <v>2026</v>
      </c>
      <c r="B195" s="87">
        <v>8324</v>
      </c>
      <c r="C195" s="87">
        <v>3</v>
      </c>
      <c r="D195" s="87">
        <v>7</v>
      </c>
      <c r="E195" s="87">
        <v>21</v>
      </c>
      <c r="F195" s="87">
        <v>5000</v>
      </c>
      <c r="G195" s="87">
        <v>5200</v>
      </c>
      <c r="H195" s="87">
        <v>523</v>
      </c>
      <c r="I195" s="88">
        <v>1</v>
      </c>
      <c r="J195" s="89" t="s">
        <v>40</v>
      </c>
      <c r="K195" s="90">
        <v>139000</v>
      </c>
      <c r="L195" s="90">
        <v>0</v>
      </c>
      <c r="M195" s="91">
        <v>139000</v>
      </c>
      <c r="N195" s="90">
        <v>0</v>
      </c>
      <c r="O195" s="90">
        <v>0</v>
      </c>
      <c r="P195" s="91">
        <v>0</v>
      </c>
      <c r="Q195" s="91">
        <v>139000</v>
      </c>
      <c r="R195" s="90">
        <v>0</v>
      </c>
      <c r="S195" s="90">
        <v>0</v>
      </c>
      <c r="T195" s="91">
        <v>0</v>
      </c>
      <c r="U195" s="90">
        <v>0</v>
      </c>
      <c r="V195" s="90">
        <v>0</v>
      </c>
      <c r="W195" s="91">
        <v>0</v>
      </c>
      <c r="X195" s="91">
        <v>0</v>
      </c>
      <c r="Y195" s="90">
        <v>0</v>
      </c>
      <c r="Z195" s="90">
        <v>0</v>
      </c>
      <c r="AA195" s="91">
        <v>0</v>
      </c>
      <c r="AB195" s="90">
        <v>0</v>
      </c>
      <c r="AC195" s="90">
        <v>0</v>
      </c>
      <c r="AD195" s="91">
        <v>0</v>
      </c>
      <c r="AE195" s="91">
        <v>0</v>
      </c>
      <c r="AF195" s="90">
        <v>0</v>
      </c>
      <c r="AG195" s="90">
        <v>0</v>
      </c>
      <c r="AH195" s="91">
        <v>0</v>
      </c>
      <c r="AI195" s="90">
        <v>0</v>
      </c>
      <c r="AJ195" s="90">
        <v>0</v>
      </c>
      <c r="AK195" s="91">
        <v>0</v>
      </c>
      <c r="AL195" s="91">
        <v>0</v>
      </c>
      <c r="AM195" s="90">
        <v>0</v>
      </c>
      <c r="AN195" s="90">
        <v>0</v>
      </c>
      <c r="AO195" s="91">
        <v>0</v>
      </c>
      <c r="AP195" s="90">
        <v>0</v>
      </c>
      <c r="AQ195" s="90">
        <v>0</v>
      </c>
      <c r="AR195" s="91">
        <v>0</v>
      </c>
      <c r="AS195" s="91">
        <v>0</v>
      </c>
      <c r="AT195" s="90">
        <f t="shared" si="33"/>
        <v>139000</v>
      </c>
      <c r="AU195" s="90">
        <f t="shared" si="34"/>
        <v>0</v>
      </c>
      <c r="AV195" s="91">
        <f t="shared" si="35"/>
        <v>139000</v>
      </c>
      <c r="AW195" s="90">
        <f t="shared" si="36"/>
        <v>0</v>
      </c>
      <c r="AX195" s="90">
        <f t="shared" si="37"/>
        <v>0</v>
      </c>
      <c r="AY195" s="91">
        <f t="shared" si="38"/>
        <v>0</v>
      </c>
      <c r="AZ195" s="91">
        <f t="shared" si="39"/>
        <v>139000</v>
      </c>
      <c r="BA195" s="166">
        <v>21</v>
      </c>
      <c r="BB195" s="167"/>
      <c r="BC195" s="166"/>
      <c r="BD195" s="167"/>
      <c r="BE195" s="166"/>
      <c r="BF195" s="167"/>
      <c r="BG195" s="137">
        <f t="shared" ref="BG195" si="41">+BA195-BC195-BE195</f>
        <v>21</v>
      </c>
      <c r="BH195" s="167"/>
    </row>
    <row r="196" spans="1:60" ht="27.75">
      <c r="A196" s="76">
        <v>2026</v>
      </c>
      <c r="B196" s="76">
        <v>8324</v>
      </c>
      <c r="C196" s="76">
        <v>3</v>
      </c>
      <c r="D196" s="76">
        <v>7</v>
      </c>
      <c r="E196" s="76">
        <v>21</v>
      </c>
      <c r="F196" s="76">
        <v>5000</v>
      </c>
      <c r="G196" s="76">
        <v>5900</v>
      </c>
      <c r="H196" s="76"/>
      <c r="I196" s="78" t="s">
        <v>19</v>
      </c>
      <c r="J196" s="81" t="s">
        <v>41</v>
      </c>
      <c r="K196" s="82">
        <v>0</v>
      </c>
      <c r="L196" s="82">
        <v>0</v>
      </c>
      <c r="M196" s="82">
        <v>0</v>
      </c>
      <c r="N196" s="82">
        <v>900000</v>
      </c>
      <c r="O196" s="82">
        <v>0</v>
      </c>
      <c r="P196" s="82">
        <v>900000</v>
      </c>
      <c r="Q196" s="82">
        <v>900000</v>
      </c>
      <c r="R196" s="82">
        <v>0</v>
      </c>
      <c r="S196" s="82">
        <v>0</v>
      </c>
      <c r="T196" s="82">
        <v>0</v>
      </c>
      <c r="U196" s="82">
        <v>0</v>
      </c>
      <c r="V196" s="82">
        <v>0</v>
      </c>
      <c r="W196" s="82">
        <v>0</v>
      </c>
      <c r="X196" s="82">
        <v>0</v>
      </c>
      <c r="Y196" s="82">
        <v>0</v>
      </c>
      <c r="Z196" s="82">
        <v>0</v>
      </c>
      <c r="AA196" s="82">
        <v>0</v>
      </c>
      <c r="AB196" s="82">
        <v>0</v>
      </c>
      <c r="AC196" s="82">
        <v>0</v>
      </c>
      <c r="AD196" s="82">
        <v>0</v>
      </c>
      <c r="AE196" s="82">
        <v>0</v>
      </c>
      <c r="AF196" s="82">
        <v>0</v>
      </c>
      <c r="AG196" s="82">
        <v>0</v>
      </c>
      <c r="AH196" s="82">
        <v>0</v>
      </c>
      <c r="AI196" s="82">
        <v>0</v>
      </c>
      <c r="AJ196" s="82">
        <v>0</v>
      </c>
      <c r="AK196" s="82">
        <v>0</v>
      </c>
      <c r="AL196" s="82">
        <v>0</v>
      </c>
      <c r="AM196" s="82">
        <v>0</v>
      </c>
      <c r="AN196" s="82">
        <v>0</v>
      </c>
      <c r="AO196" s="82">
        <v>0</v>
      </c>
      <c r="AP196" s="82">
        <v>0</v>
      </c>
      <c r="AQ196" s="82">
        <v>0</v>
      </c>
      <c r="AR196" s="82">
        <v>0</v>
      </c>
      <c r="AS196" s="82">
        <v>0</v>
      </c>
      <c r="AT196" s="82">
        <f t="shared" si="33"/>
        <v>0</v>
      </c>
      <c r="AU196" s="82">
        <f t="shared" si="34"/>
        <v>0</v>
      </c>
      <c r="AV196" s="82">
        <f t="shared" si="35"/>
        <v>0</v>
      </c>
      <c r="AW196" s="82">
        <f t="shared" si="36"/>
        <v>900000</v>
      </c>
      <c r="AX196" s="82">
        <f t="shared" si="37"/>
        <v>0</v>
      </c>
      <c r="AY196" s="82">
        <f t="shared" si="38"/>
        <v>900000</v>
      </c>
      <c r="AZ196" s="82">
        <f t="shared" si="39"/>
        <v>900000</v>
      </c>
      <c r="BA196" s="162"/>
      <c r="BB196" s="163"/>
      <c r="BC196" s="162"/>
      <c r="BD196" s="163"/>
      <c r="BE196" s="162"/>
      <c r="BF196" s="163"/>
      <c r="BG196" s="162"/>
      <c r="BH196" s="163"/>
    </row>
    <row r="197" spans="1:60" ht="27.75">
      <c r="A197" s="83">
        <v>2026</v>
      </c>
      <c r="B197" s="83">
        <v>8324</v>
      </c>
      <c r="C197" s="83">
        <v>3</v>
      </c>
      <c r="D197" s="83">
        <v>7</v>
      </c>
      <c r="E197" s="83">
        <v>21</v>
      </c>
      <c r="F197" s="83">
        <v>5000</v>
      </c>
      <c r="G197" s="83">
        <v>5900</v>
      </c>
      <c r="H197" s="83">
        <v>597</v>
      </c>
      <c r="I197" s="92" t="s">
        <v>19</v>
      </c>
      <c r="J197" s="85" t="s">
        <v>42</v>
      </c>
      <c r="K197" s="86">
        <v>0</v>
      </c>
      <c r="L197" s="86">
        <v>0</v>
      </c>
      <c r="M197" s="86">
        <v>0</v>
      </c>
      <c r="N197" s="86">
        <v>900000</v>
      </c>
      <c r="O197" s="86">
        <v>0</v>
      </c>
      <c r="P197" s="86">
        <v>900000</v>
      </c>
      <c r="Q197" s="86">
        <v>900000</v>
      </c>
      <c r="R197" s="86">
        <v>0</v>
      </c>
      <c r="S197" s="86">
        <v>0</v>
      </c>
      <c r="T197" s="86">
        <v>0</v>
      </c>
      <c r="U197" s="86">
        <v>0</v>
      </c>
      <c r="V197" s="86">
        <v>0</v>
      </c>
      <c r="W197" s="86">
        <v>0</v>
      </c>
      <c r="X197" s="86">
        <v>0</v>
      </c>
      <c r="Y197" s="86">
        <v>0</v>
      </c>
      <c r="Z197" s="86">
        <v>0</v>
      </c>
      <c r="AA197" s="86">
        <v>0</v>
      </c>
      <c r="AB197" s="86">
        <v>0</v>
      </c>
      <c r="AC197" s="86">
        <v>0</v>
      </c>
      <c r="AD197" s="86">
        <v>0</v>
      </c>
      <c r="AE197" s="86">
        <v>0</v>
      </c>
      <c r="AF197" s="86">
        <v>0</v>
      </c>
      <c r="AG197" s="86">
        <v>0</v>
      </c>
      <c r="AH197" s="86">
        <v>0</v>
      </c>
      <c r="AI197" s="86">
        <v>0</v>
      </c>
      <c r="AJ197" s="86">
        <v>0</v>
      </c>
      <c r="AK197" s="86">
        <v>0</v>
      </c>
      <c r="AL197" s="86">
        <v>0</v>
      </c>
      <c r="AM197" s="86">
        <v>0</v>
      </c>
      <c r="AN197" s="86">
        <v>0</v>
      </c>
      <c r="AO197" s="86">
        <v>0</v>
      </c>
      <c r="AP197" s="86">
        <v>0</v>
      </c>
      <c r="AQ197" s="86">
        <v>0</v>
      </c>
      <c r="AR197" s="86">
        <v>0</v>
      </c>
      <c r="AS197" s="86">
        <v>0</v>
      </c>
      <c r="AT197" s="86">
        <f t="shared" si="33"/>
        <v>0</v>
      </c>
      <c r="AU197" s="86">
        <f t="shared" si="34"/>
        <v>0</v>
      </c>
      <c r="AV197" s="86">
        <f t="shared" si="35"/>
        <v>0</v>
      </c>
      <c r="AW197" s="86">
        <f t="shared" si="36"/>
        <v>900000</v>
      </c>
      <c r="AX197" s="86">
        <f t="shared" si="37"/>
        <v>0</v>
      </c>
      <c r="AY197" s="86">
        <f t="shared" si="38"/>
        <v>900000</v>
      </c>
      <c r="AZ197" s="86">
        <f t="shared" si="39"/>
        <v>900000</v>
      </c>
      <c r="BA197" s="164"/>
      <c r="BB197" s="165"/>
      <c r="BC197" s="164"/>
      <c r="BD197" s="165"/>
      <c r="BE197" s="164"/>
      <c r="BF197" s="165"/>
      <c r="BG197" s="164"/>
      <c r="BH197" s="165"/>
    </row>
    <row r="198" spans="1:60" ht="27.75">
      <c r="A198" s="87">
        <v>2026</v>
      </c>
      <c r="B198" s="87">
        <v>8324</v>
      </c>
      <c r="C198" s="87">
        <v>3</v>
      </c>
      <c r="D198" s="87">
        <v>7</v>
      </c>
      <c r="E198" s="87">
        <v>21</v>
      </c>
      <c r="F198" s="87">
        <v>5000</v>
      </c>
      <c r="G198" s="87">
        <v>5900</v>
      </c>
      <c r="H198" s="87">
        <v>597</v>
      </c>
      <c r="I198" s="88">
        <v>1</v>
      </c>
      <c r="J198" s="89" t="s">
        <v>43</v>
      </c>
      <c r="K198" s="90">
        <v>0</v>
      </c>
      <c r="L198" s="90">
        <v>0</v>
      </c>
      <c r="M198" s="91">
        <v>0</v>
      </c>
      <c r="N198" s="90">
        <v>900000</v>
      </c>
      <c r="O198" s="90">
        <v>0</v>
      </c>
      <c r="P198" s="91">
        <v>900000</v>
      </c>
      <c r="Q198" s="91">
        <v>900000</v>
      </c>
      <c r="R198" s="90">
        <v>0</v>
      </c>
      <c r="S198" s="90">
        <v>0</v>
      </c>
      <c r="T198" s="91">
        <v>0</v>
      </c>
      <c r="U198" s="90">
        <v>0</v>
      </c>
      <c r="V198" s="90">
        <v>0</v>
      </c>
      <c r="W198" s="91">
        <v>0</v>
      </c>
      <c r="X198" s="91">
        <v>0</v>
      </c>
      <c r="Y198" s="90">
        <v>0</v>
      </c>
      <c r="Z198" s="90">
        <v>0</v>
      </c>
      <c r="AA198" s="91">
        <v>0</v>
      </c>
      <c r="AB198" s="90">
        <v>0</v>
      </c>
      <c r="AC198" s="90">
        <v>0</v>
      </c>
      <c r="AD198" s="91">
        <v>0</v>
      </c>
      <c r="AE198" s="91">
        <v>0</v>
      </c>
      <c r="AF198" s="90">
        <v>0</v>
      </c>
      <c r="AG198" s="90">
        <v>0</v>
      </c>
      <c r="AH198" s="91">
        <v>0</v>
      </c>
      <c r="AI198" s="90">
        <v>0</v>
      </c>
      <c r="AJ198" s="90">
        <v>0</v>
      </c>
      <c r="AK198" s="91">
        <v>0</v>
      </c>
      <c r="AL198" s="91">
        <v>0</v>
      </c>
      <c r="AM198" s="90">
        <v>0</v>
      </c>
      <c r="AN198" s="90">
        <v>0</v>
      </c>
      <c r="AO198" s="91">
        <v>0</v>
      </c>
      <c r="AP198" s="90">
        <v>0</v>
      </c>
      <c r="AQ198" s="90">
        <v>0</v>
      </c>
      <c r="AR198" s="91">
        <v>0</v>
      </c>
      <c r="AS198" s="91">
        <v>0</v>
      </c>
      <c r="AT198" s="90">
        <f t="shared" si="33"/>
        <v>0</v>
      </c>
      <c r="AU198" s="90">
        <f t="shared" si="34"/>
        <v>0</v>
      </c>
      <c r="AV198" s="91">
        <f t="shared" si="35"/>
        <v>0</v>
      </c>
      <c r="AW198" s="90">
        <f t="shared" si="36"/>
        <v>900000</v>
      </c>
      <c r="AX198" s="90">
        <f t="shared" si="37"/>
        <v>0</v>
      </c>
      <c r="AY198" s="91">
        <f t="shared" si="38"/>
        <v>900000</v>
      </c>
      <c r="AZ198" s="91">
        <f t="shared" si="39"/>
        <v>900000</v>
      </c>
      <c r="BA198" s="166">
        <v>5</v>
      </c>
      <c r="BB198" s="167"/>
      <c r="BC198" s="166"/>
      <c r="BD198" s="167"/>
      <c r="BE198" s="166"/>
      <c r="BF198" s="167"/>
      <c r="BG198" s="137">
        <f t="shared" ref="BG198" si="42">+BA198-BC198-BE198</f>
        <v>5</v>
      </c>
      <c r="BH198" s="167"/>
    </row>
    <row r="199" spans="1:60" ht="55.5">
      <c r="A199" s="57">
        <v>2026</v>
      </c>
      <c r="B199" s="57">
        <v>8324</v>
      </c>
      <c r="C199" s="57">
        <v>3</v>
      </c>
      <c r="D199" s="57">
        <v>8</v>
      </c>
      <c r="E199" s="57"/>
      <c r="F199" s="57"/>
      <c r="G199" s="57"/>
      <c r="H199" s="57"/>
      <c r="I199" s="64"/>
      <c r="J199" s="71" t="s">
        <v>136</v>
      </c>
      <c r="K199" s="72">
        <v>128937150.89</v>
      </c>
      <c r="L199" s="72">
        <v>62481541.939999998</v>
      </c>
      <c r="M199" s="72">
        <v>191418692.82999998</v>
      </c>
      <c r="N199" s="72">
        <v>1000000</v>
      </c>
      <c r="O199" s="72">
        <v>0</v>
      </c>
      <c r="P199" s="72">
        <v>1000000</v>
      </c>
      <c r="Q199" s="72">
        <v>192418692.82999998</v>
      </c>
      <c r="R199" s="72">
        <v>0</v>
      </c>
      <c r="S199" s="72">
        <v>0</v>
      </c>
      <c r="T199" s="72">
        <v>0</v>
      </c>
      <c r="U199" s="72">
        <v>0</v>
      </c>
      <c r="V199" s="72">
        <v>0</v>
      </c>
      <c r="W199" s="72">
        <v>0</v>
      </c>
      <c r="X199" s="72">
        <v>0</v>
      </c>
      <c r="Y199" s="72">
        <v>0</v>
      </c>
      <c r="Z199" s="72">
        <v>0</v>
      </c>
      <c r="AA199" s="72">
        <v>0</v>
      </c>
      <c r="AB199" s="72">
        <v>0</v>
      </c>
      <c r="AC199" s="72">
        <v>0</v>
      </c>
      <c r="AD199" s="72">
        <v>0</v>
      </c>
      <c r="AE199" s="72">
        <v>0</v>
      </c>
      <c r="AF199" s="72">
        <v>0</v>
      </c>
      <c r="AG199" s="72">
        <v>0</v>
      </c>
      <c r="AH199" s="72">
        <v>0</v>
      </c>
      <c r="AI199" s="72">
        <v>0</v>
      </c>
      <c r="AJ199" s="72">
        <v>0</v>
      </c>
      <c r="AK199" s="72">
        <v>0</v>
      </c>
      <c r="AL199" s="72">
        <v>0</v>
      </c>
      <c r="AM199" s="72">
        <v>0</v>
      </c>
      <c r="AN199" s="72">
        <v>0</v>
      </c>
      <c r="AO199" s="72">
        <v>0</v>
      </c>
      <c r="AP199" s="72">
        <v>0</v>
      </c>
      <c r="AQ199" s="72">
        <v>0</v>
      </c>
      <c r="AR199" s="72">
        <v>0</v>
      </c>
      <c r="AS199" s="72">
        <v>0</v>
      </c>
      <c r="AT199" s="72">
        <f t="shared" si="33"/>
        <v>128937150.89</v>
      </c>
      <c r="AU199" s="72">
        <f t="shared" si="34"/>
        <v>62481541.939999998</v>
      </c>
      <c r="AV199" s="72">
        <f t="shared" si="35"/>
        <v>191418692.82999998</v>
      </c>
      <c r="AW199" s="72">
        <f t="shared" si="36"/>
        <v>1000000</v>
      </c>
      <c r="AX199" s="72">
        <f t="shared" si="37"/>
        <v>0</v>
      </c>
      <c r="AY199" s="72">
        <f t="shared" si="38"/>
        <v>1000000</v>
      </c>
      <c r="AZ199" s="72">
        <f t="shared" si="39"/>
        <v>192418692.82999998</v>
      </c>
      <c r="BA199" s="127"/>
      <c r="BB199" s="128"/>
      <c r="BC199" s="127"/>
      <c r="BD199" s="128"/>
      <c r="BE199" s="127"/>
      <c r="BF199" s="128"/>
      <c r="BG199" s="127"/>
      <c r="BH199" s="128"/>
    </row>
    <row r="200" spans="1:60" ht="55.5">
      <c r="A200" s="58">
        <v>2026</v>
      </c>
      <c r="B200" s="58">
        <v>8324</v>
      </c>
      <c r="C200" s="58">
        <v>3</v>
      </c>
      <c r="D200" s="58">
        <v>8</v>
      </c>
      <c r="E200" s="58">
        <v>22</v>
      </c>
      <c r="F200" s="58"/>
      <c r="G200" s="58"/>
      <c r="H200" s="65"/>
      <c r="I200" s="66" t="s">
        <v>19</v>
      </c>
      <c r="J200" s="73" t="s">
        <v>137</v>
      </c>
      <c r="K200" s="74">
        <v>38659735.730000004</v>
      </c>
      <c r="L200" s="74">
        <v>0</v>
      </c>
      <c r="M200" s="74">
        <v>38659735.730000004</v>
      </c>
      <c r="N200" s="74">
        <v>1000000</v>
      </c>
      <c r="O200" s="74">
        <v>0</v>
      </c>
      <c r="P200" s="74">
        <v>1000000</v>
      </c>
      <c r="Q200" s="74">
        <v>39659735.730000004</v>
      </c>
      <c r="R200" s="74">
        <v>0</v>
      </c>
      <c r="S200" s="74">
        <v>0</v>
      </c>
      <c r="T200" s="74">
        <v>0</v>
      </c>
      <c r="U200" s="74">
        <v>0</v>
      </c>
      <c r="V200" s="74">
        <v>0</v>
      </c>
      <c r="W200" s="74">
        <v>0</v>
      </c>
      <c r="X200" s="74">
        <v>0</v>
      </c>
      <c r="Y200" s="74">
        <v>0</v>
      </c>
      <c r="Z200" s="74">
        <v>0</v>
      </c>
      <c r="AA200" s="74">
        <v>0</v>
      </c>
      <c r="AB200" s="74">
        <v>0</v>
      </c>
      <c r="AC200" s="74">
        <v>0</v>
      </c>
      <c r="AD200" s="74">
        <v>0</v>
      </c>
      <c r="AE200" s="74">
        <v>0</v>
      </c>
      <c r="AF200" s="74">
        <v>0</v>
      </c>
      <c r="AG200" s="74">
        <v>0</v>
      </c>
      <c r="AH200" s="74">
        <v>0</v>
      </c>
      <c r="AI200" s="74">
        <v>0</v>
      </c>
      <c r="AJ200" s="74">
        <v>0</v>
      </c>
      <c r="AK200" s="74">
        <v>0</v>
      </c>
      <c r="AL200" s="74">
        <v>0</v>
      </c>
      <c r="AM200" s="74">
        <v>0</v>
      </c>
      <c r="AN200" s="74">
        <v>0</v>
      </c>
      <c r="AO200" s="74">
        <v>0</v>
      </c>
      <c r="AP200" s="74">
        <v>0</v>
      </c>
      <c r="AQ200" s="74">
        <v>0</v>
      </c>
      <c r="AR200" s="74">
        <v>0</v>
      </c>
      <c r="AS200" s="74">
        <v>0</v>
      </c>
      <c r="AT200" s="74">
        <f t="shared" si="33"/>
        <v>38659735.730000004</v>
      </c>
      <c r="AU200" s="74">
        <f t="shared" si="34"/>
        <v>0</v>
      </c>
      <c r="AV200" s="74">
        <f t="shared" si="35"/>
        <v>38659735.730000004</v>
      </c>
      <c r="AW200" s="74">
        <f t="shared" si="36"/>
        <v>1000000</v>
      </c>
      <c r="AX200" s="74">
        <f t="shared" si="37"/>
        <v>0</v>
      </c>
      <c r="AY200" s="74">
        <f t="shared" si="38"/>
        <v>1000000</v>
      </c>
      <c r="AZ200" s="74">
        <f t="shared" si="39"/>
        <v>39659735.730000004</v>
      </c>
      <c r="BA200" s="74"/>
      <c r="BB200" s="159"/>
      <c r="BC200" s="74"/>
      <c r="BD200" s="159"/>
      <c r="BE200" s="74"/>
      <c r="BF200" s="159"/>
      <c r="BG200" s="74"/>
      <c r="BH200" s="159"/>
    </row>
    <row r="201" spans="1:60" ht="27.75">
      <c r="A201" s="75">
        <v>2026</v>
      </c>
      <c r="B201" s="75">
        <v>8324</v>
      </c>
      <c r="C201" s="75">
        <v>3</v>
      </c>
      <c r="D201" s="75">
        <v>8</v>
      </c>
      <c r="E201" s="75">
        <v>22</v>
      </c>
      <c r="F201" s="75">
        <v>3000</v>
      </c>
      <c r="G201" s="75"/>
      <c r="H201" s="75"/>
      <c r="I201" s="77" t="s">
        <v>19</v>
      </c>
      <c r="J201" s="79" t="s">
        <v>28</v>
      </c>
      <c r="K201" s="80">
        <v>35000335.730000004</v>
      </c>
      <c r="L201" s="80">
        <v>0</v>
      </c>
      <c r="M201" s="80">
        <v>35000335.730000004</v>
      </c>
      <c r="N201" s="80">
        <v>1000000</v>
      </c>
      <c r="O201" s="80">
        <v>0</v>
      </c>
      <c r="P201" s="80">
        <v>1000000</v>
      </c>
      <c r="Q201" s="80">
        <v>36000335.730000004</v>
      </c>
      <c r="R201" s="80">
        <v>0</v>
      </c>
      <c r="S201" s="80">
        <v>0</v>
      </c>
      <c r="T201" s="80">
        <v>0</v>
      </c>
      <c r="U201" s="80">
        <v>0</v>
      </c>
      <c r="V201" s="80">
        <v>0</v>
      </c>
      <c r="W201" s="80">
        <v>0</v>
      </c>
      <c r="X201" s="80">
        <v>0</v>
      </c>
      <c r="Y201" s="80">
        <v>0</v>
      </c>
      <c r="Z201" s="80">
        <v>0</v>
      </c>
      <c r="AA201" s="80">
        <v>0</v>
      </c>
      <c r="AB201" s="80">
        <v>0</v>
      </c>
      <c r="AC201" s="80">
        <v>0</v>
      </c>
      <c r="AD201" s="80">
        <v>0</v>
      </c>
      <c r="AE201" s="80">
        <v>0</v>
      </c>
      <c r="AF201" s="80">
        <v>0</v>
      </c>
      <c r="AG201" s="80">
        <v>0</v>
      </c>
      <c r="AH201" s="80">
        <v>0</v>
      </c>
      <c r="AI201" s="80">
        <v>0</v>
      </c>
      <c r="AJ201" s="80">
        <v>0</v>
      </c>
      <c r="AK201" s="80">
        <v>0</v>
      </c>
      <c r="AL201" s="80">
        <v>0</v>
      </c>
      <c r="AM201" s="80">
        <v>0</v>
      </c>
      <c r="AN201" s="80">
        <v>0</v>
      </c>
      <c r="AO201" s="80">
        <v>0</v>
      </c>
      <c r="AP201" s="80">
        <v>0</v>
      </c>
      <c r="AQ201" s="80">
        <v>0</v>
      </c>
      <c r="AR201" s="80">
        <v>0</v>
      </c>
      <c r="AS201" s="80">
        <v>0</v>
      </c>
      <c r="AT201" s="80">
        <f t="shared" si="33"/>
        <v>35000335.730000004</v>
      </c>
      <c r="AU201" s="80">
        <f t="shared" si="34"/>
        <v>0</v>
      </c>
      <c r="AV201" s="80">
        <f t="shared" si="35"/>
        <v>35000335.730000004</v>
      </c>
      <c r="AW201" s="80">
        <f t="shared" si="36"/>
        <v>1000000</v>
      </c>
      <c r="AX201" s="80">
        <f t="shared" si="37"/>
        <v>0</v>
      </c>
      <c r="AY201" s="80">
        <f t="shared" si="38"/>
        <v>1000000</v>
      </c>
      <c r="AZ201" s="80">
        <f t="shared" si="39"/>
        <v>36000335.730000004</v>
      </c>
      <c r="BA201" s="131"/>
      <c r="BB201" s="132"/>
      <c r="BC201" s="131"/>
      <c r="BD201" s="132"/>
      <c r="BE201" s="131"/>
      <c r="BF201" s="132"/>
      <c r="BG201" s="131"/>
      <c r="BH201" s="132"/>
    </row>
    <row r="202" spans="1:60" ht="27.75">
      <c r="A202" s="76">
        <v>2026</v>
      </c>
      <c r="B202" s="76">
        <v>8324</v>
      </c>
      <c r="C202" s="76">
        <v>3</v>
      </c>
      <c r="D202" s="76">
        <v>8</v>
      </c>
      <c r="E202" s="76">
        <v>22</v>
      </c>
      <c r="F202" s="76">
        <v>3000</v>
      </c>
      <c r="G202" s="76">
        <v>3100</v>
      </c>
      <c r="H202" s="76"/>
      <c r="I202" s="78" t="s">
        <v>19</v>
      </c>
      <c r="J202" s="81" t="s">
        <v>75</v>
      </c>
      <c r="K202" s="82">
        <v>7100335.7300000004</v>
      </c>
      <c r="L202" s="82">
        <v>0</v>
      </c>
      <c r="M202" s="82">
        <v>7100335.7300000004</v>
      </c>
      <c r="N202" s="82">
        <v>1000000</v>
      </c>
      <c r="O202" s="82">
        <v>0</v>
      </c>
      <c r="P202" s="82">
        <v>1000000</v>
      </c>
      <c r="Q202" s="82">
        <v>8100335.7300000004</v>
      </c>
      <c r="R202" s="82">
        <v>0</v>
      </c>
      <c r="S202" s="82">
        <v>0</v>
      </c>
      <c r="T202" s="82">
        <v>0</v>
      </c>
      <c r="U202" s="82">
        <v>0</v>
      </c>
      <c r="V202" s="82">
        <v>0</v>
      </c>
      <c r="W202" s="82">
        <v>0</v>
      </c>
      <c r="X202" s="82">
        <v>0</v>
      </c>
      <c r="Y202" s="82">
        <v>0</v>
      </c>
      <c r="Z202" s="82">
        <v>0</v>
      </c>
      <c r="AA202" s="82">
        <v>0</v>
      </c>
      <c r="AB202" s="82">
        <v>0</v>
      </c>
      <c r="AC202" s="82">
        <v>0</v>
      </c>
      <c r="AD202" s="82">
        <v>0</v>
      </c>
      <c r="AE202" s="82">
        <v>0</v>
      </c>
      <c r="AF202" s="82">
        <v>0</v>
      </c>
      <c r="AG202" s="82">
        <v>0</v>
      </c>
      <c r="AH202" s="82">
        <v>0</v>
      </c>
      <c r="AI202" s="82">
        <v>0</v>
      </c>
      <c r="AJ202" s="82">
        <v>0</v>
      </c>
      <c r="AK202" s="82">
        <v>0</v>
      </c>
      <c r="AL202" s="82">
        <v>0</v>
      </c>
      <c r="AM202" s="82">
        <v>0</v>
      </c>
      <c r="AN202" s="82">
        <v>0</v>
      </c>
      <c r="AO202" s="82">
        <v>0</v>
      </c>
      <c r="AP202" s="82">
        <v>0</v>
      </c>
      <c r="AQ202" s="82">
        <v>0</v>
      </c>
      <c r="AR202" s="82">
        <v>0</v>
      </c>
      <c r="AS202" s="82">
        <v>0</v>
      </c>
      <c r="AT202" s="82">
        <f t="shared" si="33"/>
        <v>7100335.7300000004</v>
      </c>
      <c r="AU202" s="82">
        <f t="shared" si="34"/>
        <v>0</v>
      </c>
      <c r="AV202" s="82">
        <f t="shared" si="35"/>
        <v>7100335.7300000004</v>
      </c>
      <c r="AW202" s="82">
        <f t="shared" si="36"/>
        <v>1000000</v>
      </c>
      <c r="AX202" s="82">
        <f t="shared" si="37"/>
        <v>0</v>
      </c>
      <c r="AY202" s="82">
        <f t="shared" si="38"/>
        <v>1000000</v>
      </c>
      <c r="AZ202" s="82">
        <f t="shared" si="39"/>
        <v>8100335.7300000004</v>
      </c>
      <c r="BA202" s="133"/>
      <c r="BB202" s="134"/>
      <c r="BC202" s="133"/>
      <c r="BD202" s="134"/>
      <c r="BE202" s="133"/>
      <c r="BF202" s="134"/>
      <c r="BG202" s="133"/>
      <c r="BH202" s="134"/>
    </row>
    <row r="203" spans="1:60" ht="27.75">
      <c r="A203" s="108">
        <v>2026</v>
      </c>
      <c r="B203" s="108">
        <v>8324</v>
      </c>
      <c r="C203" s="108">
        <v>3</v>
      </c>
      <c r="D203" s="108">
        <v>8</v>
      </c>
      <c r="E203" s="108">
        <v>22</v>
      </c>
      <c r="F203" s="108">
        <v>3000</v>
      </c>
      <c r="G203" s="108">
        <v>3100</v>
      </c>
      <c r="H203" s="108">
        <v>314</v>
      </c>
      <c r="I203" s="110"/>
      <c r="J203" s="111" t="s">
        <v>81</v>
      </c>
      <c r="K203" s="112">
        <v>0</v>
      </c>
      <c r="L203" s="112">
        <v>0</v>
      </c>
      <c r="M203" s="112">
        <v>0</v>
      </c>
      <c r="N203" s="112">
        <v>1000000</v>
      </c>
      <c r="O203" s="112">
        <v>0</v>
      </c>
      <c r="P203" s="112">
        <v>1000000</v>
      </c>
      <c r="Q203" s="112">
        <v>1000000</v>
      </c>
      <c r="R203" s="112">
        <v>0</v>
      </c>
      <c r="S203" s="112">
        <v>0</v>
      </c>
      <c r="T203" s="112">
        <v>0</v>
      </c>
      <c r="U203" s="112">
        <v>0</v>
      </c>
      <c r="V203" s="112">
        <v>0</v>
      </c>
      <c r="W203" s="112">
        <v>0</v>
      </c>
      <c r="X203" s="112">
        <v>0</v>
      </c>
      <c r="Y203" s="112">
        <v>0</v>
      </c>
      <c r="Z203" s="112">
        <v>0</v>
      </c>
      <c r="AA203" s="112">
        <v>0</v>
      </c>
      <c r="AB203" s="112">
        <v>0</v>
      </c>
      <c r="AC203" s="112">
        <v>0</v>
      </c>
      <c r="AD203" s="112">
        <v>0</v>
      </c>
      <c r="AE203" s="112">
        <v>0</v>
      </c>
      <c r="AF203" s="112">
        <v>0</v>
      </c>
      <c r="AG203" s="112">
        <v>0</v>
      </c>
      <c r="AH203" s="112">
        <v>0</v>
      </c>
      <c r="AI203" s="112">
        <v>0</v>
      </c>
      <c r="AJ203" s="112">
        <v>0</v>
      </c>
      <c r="AK203" s="112">
        <v>0</v>
      </c>
      <c r="AL203" s="112">
        <v>0</v>
      </c>
      <c r="AM203" s="112">
        <v>0</v>
      </c>
      <c r="AN203" s="112">
        <v>0</v>
      </c>
      <c r="AO203" s="112">
        <v>0</v>
      </c>
      <c r="AP203" s="112">
        <v>0</v>
      </c>
      <c r="AQ203" s="112">
        <v>0</v>
      </c>
      <c r="AR203" s="112">
        <v>0</v>
      </c>
      <c r="AS203" s="112">
        <v>0</v>
      </c>
      <c r="AT203" s="112">
        <f t="shared" si="33"/>
        <v>0</v>
      </c>
      <c r="AU203" s="112">
        <f t="shared" si="34"/>
        <v>0</v>
      </c>
      <c r="AV203" s="112">
        <f t="shared" si="35"/>
        <v>0</v>
      </c>
      <c r="AW203" s="112">
        <f t="shared" si="36"/>
        <v>1000000</v>
      </c>
      <c r="AX203" s="112">
        <f t="shared" si="37"/>
        <v>0</v>
      </c>
      <c r="AY203" s="112">
        <f t="shared" si="38"/>
        <v>1000000</v>
      </c>
      <c r="AZ203" s="112">
        <f t="shared" si="39"/>
        <v>1000000</v>
      </c>
      <c r="BA203" s="171"/>
      <c r="BB203" s="172"/>
      <c r="BC203" s="171"/>
      <c r="BD203" s="172"/>
      <c r="BE203" s="171"/>
      <c r="BF203" s="172"/>
      <c r="BG203" s="171"/>
      <c r="BH203" s="172"/>
    </row>
    <row r="204" spans="1:60" ht="27.75">
      <c r="A204" s="109">
        <v>2026</v>
      </c>
      <c r="B204" s="109">
        <v>8324</v>
      </c>
      <c r="C204" s="109">
        <v>3</v>
      </c>
      <c r="D204" s="109">
        <v>8</v>
      </c>
      <c r="E204" s="109">
        <v>22</v>
      </c>
      <c r="F204" s="109">
        <v>3000</v>
      </c>
      <c r="G204" s="109">
        <v>3100</v>
      </c>
      <c r="H204" s="109">
        <v>314</v>
      </c>
      <c r="I204" s="88">
        <v>1</v>
      </c>
      <c r="J204" s="113" t="s">
        <v>138</v>
      </c>
      <c r="K204" s="114">
        <v>0</v>
      </c>
      <c r="L204" s="114">
        <v>0</v>
      </c>
      <c r="M204" s="115">
        <v>0</v>
      </c>
      <c r="N204" s="114">
        <v>1000000</v>
      </c>
      <c r="O204" s="114">
        <v>0</v>
      </c>
      <c r="P204" s="115">
        <v>1000000</v>
      </c>
      <c r="Q204" s="115">
        <v>1000000</v>
      </c>
      <c r="R204" s="114">
        <v>0</v>
      </c>
      <c r="S204" s="114">
        <v>0</v>
      </c>
      <c r="T204" s="115">
        <v>0</v>
      </c>
      <c r="U204" s="114">
        <v>0</v>
      </c>
      <c r="V204" s="114">
        <v>0</v>
      </c>
      <c r="W204" s="115">
        <v>0</v>
      </c>
      <c r="X204" s="115">
        <v>0</v>
      </c>
      <c r="Y204" s="114">
        <v>0</v>
      </c>
      <c r="Z204" s="114">
        <v>0</v>
      </c>
      <c r="AA204" s="115">
        <v>0</v>
      </c>
      <c r="AB204" s="114">
        <v>0</v>
      </c>
      <c r="AC204" s="114">
        <v>0</v>
      </c>
      <c r="AD204" s="115">
        <v>0</v>
      </c>
      <c r="AE204" s="115">
        <v>0</v>
      </c>
      <c r="AF204" s="114">
        <v>0</v>
      </c>
      <c r="AG204" s="114">
        <v>0</v>
      </c>
      <c r="AH204" s="115">
        <v>0</v>
      </c>
      <c r="AI204" s="114">
        <v>0</v>
      </c>
      <c r="AJ204" s="114">
        <v>0</v>
      </c>
      <c r="AK204" s="115">
        <v>0</v>
      </c>
      <c r="AL204" s="115">
        <v>0</v>
      </c>
      <c r="AM204" s="114">
        <v>0</v>
      </c>
      <c r="AN204" s="114">
        <v>0</v>
      </c>
      <c r="AO204" s="115">
        <v>0</v>
      </c>
      <c r="AP204" s="114">
        <v>0</v>
      </c>
      <c r="AQ204" s="114">
        <v>0</v>
      </c>
      <c r="AR204" s="115">
        <v>0</v>
      </c>
      <c r="AS204" s="115">
        <v>0</v>
      </c>
      <c r="AT204" s="114">
        <f t="shared" si="33"/>
        <v>0</v>
      </c>
      <c r="AU204" s="114">
        <f t="shared" si="34"/>
        <v>0</v>
      </c>
      <c r="AV204" s="114">
        <f t="shared" si="35"/>
        <v>0</v>
      </c>
      <c r="AW204" s="114">
        <f t="shared" si="36"/>
        <v>1000000</v>
      </c>
      <c r="AX204" s="114">
        <f t="shared" si="37"/>
        <v>0</v>
      </c>
      <c r="AY204" s="114">
        <f t="shared" si="38"/>
        <v>1000000</v>
      </c>
      <c r="AZ204" s="114">
        <f t="shared" si="39"/>
        <v>1000000</v>
      </c>
      <c r="BA204" s="173">
        <v>1</v>
      </c>
      <c r="BB204" s="174"/>
      <c r="BC204" s="173"/>
      <c r="BD204" s="174"/>
      <c r="BE204" s="173"/>
      <c r="BF204" s="174"/>
      <c r="BG204" s="137">
        <f t="shared" ref="BG204" si="43">+BA204-BC204-BE204</f>
        <v>1</v>
      </c>
      <c r="BH204" s="174"/>
    </row>
    <row r="205" spans="1:60" ht="27.75">
      <c r="A205" s="83">
        <v>2026</v>
      </c>
      <c r="B205" s="83">
        <v>8324</v>
      </c>
      <c r="C205" s="83">
        <v>3</v>
      </c>
      <c r="D205" s="83">
        <v>8</v>
      </c>
      <c r="E205" s="83">
        <v>22</v>
      </c>
      <c r="F205" s="83">
        <v>3000</v>
      </c>
      <c r="G205" s="83">
        <v>3100</v>
      </c>
      <c r="H205" s="83">
        <v>317</v>
      </c>
      <c r="I205" s="92" t="s">
        <v>19</v>
      </c>
      <c r="J205" s="85" t="s">
        <v>76</v>
      </c>
      <c r="K205" s="86">
        <v>7100335.7300000004</v>
      </c>
      <c r="L205" s="86">
        <v>0</v>
      </c>
      <c r="M205" s="86">
        <v>7100335.7300000004</v>
      </c>
      <c r="N205" s="86">
        <v>0</v>
      </c>
      <c r="O205" s="86">
        <v>0</v>
      </c>
      <c r="P205" s="86">
        <v>0</v>
      </c>
      <c r="Q205" s="86">
        <v>7100335.7300000004</v>
      </c>
      <c r="R205" s="86">
        <v>0</v>
      </c>
      <c r="S205" s="86">
        <v>0</v>
      </c>
      <c r="T205" s="86">
        <v>0</v>
      </c>
      <c r="U205" s="86">
        <v>0</v>
      </c>
      <c r="V205" s="86">
        <v>0</v>
      </c>
      <c r="W205" s="86">
        <v>0</v>
      </c>
      <c r="X205" s="86">
        <v>0</v>
      </c>
      <c r="Y205" s="86">
        <v>0</v>
      </c>
      <c r="Z205" s="86">
        <v>0</v>
      </c>
      <c r="AA205" s="86">
        <v>0</v>
      </c>
      <c r="AB205" s="86">
        <v>0</v>
      </c>
      <c r="AC205" s="86">
        <v>0</v>
      </c>
      <c r="AD205" s="86">
        <v>0</v>
      </c>
      <c r="AE205" s="86">
        <v>0</v>
      </c>
      <c r="AF205" s="86">
        <v>0</v>
      </c>
      <c r="AG205" s="86">
        <v>0</v>
      </c>
      <c r="AH205" s="86">
        <v>0</v>
      </c>
      <c r="AI205" s="86">
        <v>0</v>
      </c>
      <c r="AJ205" s="86">
        <v>0</v>
      </c>
      <c r="AK205" s="86">
        <v>0</v>
      </c>
      <c r="AL205" s="86">
        <v>0</v>
      </c>
      <c r="AM205" s="86">
        <v>0</v>
      </c>
      <c r="AN205" s="86">
        <v>0</v>
      </c>
      <c r="AO205" s="86">
        <v>0</v>
      </c>
      <c r="AP205" s="86">
        <v>0</v>
      </c>
      <c r="AQ205" s="86">
        <v>0</v>
      </c>
      <c r="AR205" s="86">
        <v>0</v>
      </c>
      <c r="AS205" s="86">
        <v>0</v>
      </c>
      <c r="AT205" s="86">
        <f t="shared" si="33"/>
        <v>7100335.7300000004</v>
      </c>
      <c r="AU205" s="86">
        <f t="shared" si="34"/>
        <v>0</v>
      </c>
      <c r="AV205" s="86">
        <f t="shared" si="35"/>
        <v>7100335.7300000004</v>
      </c>
      <c r="AW205" s="86">
        <f t="shared" si="36"/>
        <v>0</v>
      </c>
      <c r="AX205" s="86">
        <f t="shared" si="37"/>
        <v>0</v>
      </c>
      <c r="AY205" s="86">
        <f t="shared" si="38"/>
        <v>0</v>
      </c>
      <c r="AZ205" s="86">
        <f t="shared" si="39"/>
        <v>7100335.7300000004</v>
      </c>
      <c r="BA205" s="135"/>
      <c r="BB205" s="136"/>
      <c r="BC205" s="135"/>
      <c r="BD205" s="136"/>
      <c r="BE205" s="135"/>
      <c r="BF205" s="136"/>
      <c r="BG205" s="135"/>
      <c r="BH205" s="136"/>
    </row>
    <row r="206" spans="1:60" ht="27.75">
      <c r="A206" s="87">
        <v>2026</v>
      </c>
      <c r="B206" s="87">
        <v>8324</v>
      </c>
      <c r="C206" s="87">
        <v>3</v>
      </c>
      <c r="D206" s="87">
        <v>8</v>
      </c>
      <c r="E206" s="87">
        <v>22</v>
      </c>
      <c r="F206" s="87">
        <v>3000</v>
      </c>
      <c r="G206" s="87">
        <v>3100</v>
      </c>
      <c r="H206" s="87">
        <v>317</v>
      </c>
      <c r="I206" s="88">
        <v>1</v>
      </c>
      <c r="J206" s="89" t="s">
        <v>139</v>
      </c>
      <c r="K206" s="90">
        <v>7100335.7300000004</v>
      </c>
      <c r="L206" s="90">
        <v>0</v>
      </c>
      <c r="M206" s="91">
        <v>7100335.7300000004</v>
      </c>
      <c r="N206" s="90">
        <v>0</v>
      </c>
      <c r="O206" s="90">
        <v>0</v>
      </c>
      <c r="P206" s="91">
        <v>0</v>
      </c>
      <c r="Q206" s="91">
        <v>7100335.7300000004</v>
      </c>
      <c r="R206" s="90">
        <v>0</v>
      </c>
      <c r="S206" s="90">
        <v>0</v>
      </c>
      <c r="T206" s="91">
        <v>0</v>
      </c>
      <c r="U206" s="90">
        <v>0</v>
      </c>
      <c r="V206" s="90">
        <v>0</v>
      </c>
      <c r="W206" s="91">
        <v>0</v>
      </c>
      <c r="X206" s="91">
        <v>0</v>
      </c>
      <c r="Y206" s="90">
        <v>0</v>
      </c>
      <c r="Z206" s="90">
        <v>0</v>
      </c>
      <c r="AA206" s="91">
        <v>0</v>
      </c>
      <c r="AB206" s="90">
        <v>0</v>
      </c>
      <c r="AC206" s="90">
        <v>0</v>
      </c>
      <c r="AD206" s="91">
        <v>0</v>
      </c>
      <c r="AE206" s="91">
        <v>0</v>
      </c>
      <c r="AF206" s="90">
        <v>0</v>
      </c>
      <c r="AG206" s="90">
        <v>0</v>
      </c>
      <c r="AH206" s="91">
        <v>0</v>
      </c>
      <c r="AI206" s="90">
        <v>0</v>
      </c>
      <c r="AJ206" s="90">
        <v>0</v>
      </c>
      <c r="AK206" s="91">
        <v>0</v>
      </c>
      <c r="AL206" s="91">
        <v>0</v>
      </c>
      <c r="AM206" s="90">
        <v>0</v>
      </c>
      <c r="AN206" s="90">
        <v>0</v>
      </c>
      <c r="AO206" s="91">
        <v>0</v>
      </c>
      <c r="AP206" s="90">
        <v>0</v>
      </c>
      <c r="AQ206" s="90">
        <v>0</v>
      </c>
      <c r="AR206" s="91">
        <v>0</v>
      </c>
      <c r="AS206" s="91">
        <v>0</v>
      </c>
      <c r="AT206" s="114">
        <f t="shared" si="33"/>
        <v>7100335.7300000004</v>
      </c>
      <c r="AU206" s="114">
        <f t="shared" si="34"/>
        <v>0</v>
      </c>
      <c r="AV206" s="114">
        <f t="shared" si="35"/>
        <v>7100335.7300000004</v>
      </c>
      <c r="AW206" s="114">
        <f t="shared" si="36"/>
        <v>0</v>
      </c>
      <c r="AX206" s="114">
        <f t="shared" si="37"/>
        <v>0</v>
      </c>
      <c r="AY206" s="114">
        <f t="shared" si="38"/>
        <v>0</v>
      </c>
      <c r="AZ206" s="114">
        <f t="shared" si="39"/>
        <v>7100335.7300000004</v>
      </c>
      <c r="BA206" s="137">
        <v>1</v>
      </c>
      <c r="BB206" s="138"/>
      <c r="BC206" s="137"/>
      <c r="BD206" s="138"/>
      <c r="BE206" s="137"/>
      <c r="BF206" s="138"/>
      <c r="BG206" s="137">
        <f t="shared" ref="BG206" si="44">+BA206-BC206-BE206</f>
        <v>1</v>
      </c>
      <c r="BH206" s="138"/>
    </row>
    <row r="207" spans="1:60" ht="27.75">
      <c r="A207" s="76">
        <v>2026</v>
      </c>
      <c r="B207" s="76">
        <v>8324</v>
      </c>
      <c r="C207" s="76">
        <v>3</v>
      </c>
      <c r="D207" s="76">
        <v>8</v>
      </c>
      <c r="E207" s="76">
        <v>22</v>
      </c>
      <c r="F207" s="76">
        <v>3000</v>
      </c>
      <c r="G207" s="76">
        <v>3500</v>
      </c>
      <c r="H207" s="76"/>
      <c r="I207" s="78" t="s">
        <v>19</v>
      </c>
      <c r="J207" s="81" t="s">
        <v>70</v>
      </c>
      <c r="K207" s="82">
        <v>27900000</v>
      </c>
      <c r="L207" s="82">
        <v>0</v>
      </c>
      <c r="M207" s="82">
        <v>27900000</v>
      </c>
      <c r="N207" s="82">
        <v>0</v>
      </c>
      <c r="O207" s="82">
        <v>0</v>
      </c>
      <c r="P207" s="82">
        <v>0</v>
      </c>
      <c r="Q207" s="82">
        <v>27900000</v>
      </c>
      <c r="R207" s="82">
        <v>0</v>
      </c>
      <c r="S207" s="82">
        <v>0</v>
      </c>
      <c r="T207" s="82">
        <v>0</v>
      </c>
      <c r="U207" s="82">
        <v>0</v>
      </c>
      <c r="V207" s="82">
        <v>0</v>
      </c>
      <c r="W207" s="82">
        <v>0</v>
      </c>
      <c r="X207" s="82">
        <v>0</v>
      </c>
      <c r="Y207" s="82">
        <v>0</v>
      </c>
      <c r="Z207" s="82">
        <v>0</v>
      </c>
      <c r="AA207" s="82">
        <v>0</v>
      </c>
      <c r="AB207" s="82">
        <v>0</v>
      </c>
      <c r="AC207" s="82">
        <v>0</v>
      </c>
      <c r="AD207" s="82">
        <v>0</v>
      </c>
      <c r="AE207" s="82">
        <v>0</v>
      </c>
      <c r="AF207" s="82">
        <v>0</v>
      </c>
      <c r="AG207" s="82">
        <v>0</v>
      </c>
      <c r="AH207" s="82">
        <v>0</v>
      </c>
      <c r="AI207" s="82">
        <v>0</v>
      </c>
      <c r="AJ207" s="82">
        <v>0</v>
      </c>
      <c r="AK207" s="82">
        <v>0</v>
      </c>
      <c r="AL207" s="82">
        <v>0</v>
      </c>
      <c r="AM207" s="82">
        <v>0</v>
      </c>
      <c r="AN207" s="82">
        <v>0</v>
      </c>
      <c r="AO207" s="82">
        <v>0</v>
      </c>
      <c r="AP207" s="82">
        <v>0</v>
      </c>
      <c r="AQ207" s="82">
        <v>0</v>
      </c>
      <c r="AR207" s="82">
        <v>0</v>
      </c>
      <c r="AS207" s="82">
        <v>0</v>
      </c>
      <c r="AT207" s="82">
        <f t="shared" ref="AT207:AT270" si="45">+K207-R207-Y207-AF207-AM207</f>
        <v>27900000</v>
      </c>
      <c r="AU207" s="82">
        <f t="shared" ref="AU207:AU270" si="46">+L207-S207-Z207-AG207-AN207</f>
        <v>0</v>
      </c>
      <c r="AV207" s="82">
        <f t="shared" ref="AV207:AV270" si="47">+M207-T207-AA207-AH207-AO207</f>
        <v>27900000</v>
      </c>
      <c r="AW207" s="82">
        <f t="shared" ref="AW207:AW270" si="48">+N207-U207-AB207-AI207-AP207</f>
        <v>0</v>
      </c>
      <c r="AX207" s="82">
        <f t="shared" ref="AX207:AX270" si="49">+O207-V207-AC207-AJ207-AQ207</f>
        <v>0</v>
      </c>
      <c r="AY207" s="82">
        <f t="shared" ref="AY207:AY270" si="50">+P207-W207-AD207-AK207-AR207</f>
        <v>0</v>
      </c>
      <c r="AZ207" s="82">
        <f t="shared" ref="AZ207:AZ270" si="51">+Q207-X207-AE207-AL207-AS207</f>
        <v>27900000</v>
      </c>
      <c r="BA207" s="133"/>
      <c r="BB207" s="134"/>
      <c r="BC207" s="133"/>
      <c r="BD207" s="134"/>
      <c r="BE207" s="133"/>
      <c r="BF207" s="134"/>
      <c r="BG207" s="133"/>
      <c r="BH207" s="134"/>
    </row>
    <row r="208" spans="1:60" ht="55.5">
      <c r="A208" s="83">
        <v>2026</v>
      </c>
      <c r="B208" s="83">
        <v>8324</v>
      </c>
      <c r="C208" s="83">
        <v>3</v>
      </c>
      <c r="D208" s="83">
        <v>8</v>
      </c>
      <c r="E208" s="83">
        <v>22</v>
      </c>
      <c r="F208" s="83">
        <v>3000</v>
      </c>
      <c r="G208" s="83">
        <v>3500</v>
      </c>
      <c r="H208" s="83">
        <v>353</v>
      </c>
      <c r="I208" s="92" t="s">
        <v>19</v>
      </c>
      <c r="J208" s="85" t="s">
        <v>82</v>
      </c>
      <c r="K208" s="86">
        <v>27900000</v>
      </c>
      <c r="L208" s="86">
        <v>0</v>
      </c>
      <c r="M208" s="86">
        <v>27900000</v>
      </c>
      <c r="N208" s="86">
        <v>0</v>
      </c>
      <c r="O208" s="86">
        <v>0</v>
      </c>
      <c r="P208" s="86">
        <v>0</v>
      </c>
      <c r="Q208" s="86">
        <v>27900000</v>
      </c>
      <c r="R208" s="86">
        <v>0</v>
      </c>
      <c r="S208" s="86">
        <v>0</v>
      </c>
      <c r="T208" s="86">
        <v>0</v>
      </c>
      <c r="U208" s="86">
        <v>0</v>
      </c>
      <c r="V208" s="86">
        <v>0</v>
      </c>
      <c r="W208" s="86">
        <v>0</v>
      </c>
      <c r="X208" s="86">
        <v>0</v>
      </c>
      <c r="Y208" s="86">
        <v>0</v>
      </c>
      <c r="Z208" s="86">
        <v>0</v>
      </c>
      <c r="AA208" s="86">
        <v>0</v>
      </c>
      <c r="AB208" s="86">
        <v>0</v>
      </c>
      <c r="AC208" s="86">
        <v>0</v>
      </c>
      <c r="AD208" s="86">
        <v>0</v>
      </c>
      <c r="AE208" s="86">
        <v>0</v>
      </c>
      <c r="AF208" s="86">
        <v>0</v>
      </c>
      <c r="AG208" s="86">
        <v>0</v>
      </c>
      <c r="AH208" s="86">
        <v>0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0</v>
      </c>
      <c r="AR208" s="86">
        <v>0</v>
      </c>
      <c r="AS208" s="86">
        <v>0</v>
      </c>
      <c r="AT208" s="86">
        <f t="shared" si="45"/>
        <v>27900000</v>
      </c>
      <c r="AU208" s="86">
        <f t="shared" si="46"/>
        <v>0</v>
      </c>
      <c r="AV208" s="86">
        <f t="shared" si="47"/>
        <v>27900000</v>
      </c>
      <c r="AW208" s="86">
        <f t="shared" si="48"/>
        <v>0</v>
      </c>
      <c r="AX208" s="86">
        <f t="shared" si="49"/>
        <v>0</v>
      </c>
      <c r="AY208" s="86">
        <f t="shared" si="50"/>
        <v>0</v>
      </c>
      <c r="AZ208" s="86">
        <f t="shared" si="51"/>
        <v>27900000</v>
      </c>
      <c r="BA208" s="176"/>
      <c r="BB208" s="136"/>
      <c r="BC208" s="176"/>
      <c r="BD208" s="136"/>
      <c r="BE208" s="176"/>
      <c r="BF208" s="136"/>
      <c r="BG208" s="176"/>
      <c r="BH208" s="136"/>
    </row>
    <row r="209" spans="1:60" ht="27.75">
      <c r="A209" s="87">
        <v>2026</v>
      </c>
      <c r="B209" s="87">
        <v>8324</v>
      </c>
      <c r="C209" s="87">
        <v>3</v>
      </c>
      <c r="D209" s="87">
        <v>8</v>
      </c>
      <c r="E209" s="87">
        <v>22</v>
      </c>
      <c r="F209" s="87">
        <v>3000</v>
      </c>
      <c r="G209" s="87">
        <v>3500</v>
      </c>
      <c r="H209" s="87">
        <v>353</v>
      </c>
      <c r="I209" s="88">
        <v>1</v>
      </c>
      <c r="J209" s="89" t="s">
        <v>140</v>
      </c>
      <c r="K209" s="90">
        <v>27900000</v>
      </c>
      <c r="L209" s="90">
        <v>0</v>
      </c>
      <c r="M209" s="91">
        <v>27900000</v>
      </c>
      <c r="N209" s="90">
        <v>0</v>
      </c>
      <c r="O209" s="90">
        <v>0</v>
      </c>
      <c r="P209" s="91">
        <v>0</v>
      </c>
      <c r="Q209" s="91">
        <v>27900000</v>
      </c>
      <c r="R209" s="90">
        <v>0</v>
      </c>
      <c r="S209" s="90">
        <v>0</v>
      </c>
      <c r="T209" s="91">
        <v>0</v>
      </c>
      <c r="U209" s="90">
        <v>0</v>
      </c>
      <c r="V209" s="90">
        <v>0</v>
      </c>
      <c r="W209" s="91">
        <v>0</v>
      </c>
      <c r="X209" s="91">
        <v>0</v>
      </c>
      <c r="Y209" s="90">
        <v>0</v>
      </c>
      <c r="Z209" s="90">
        <v>0</v>
      </c>
      <c r="AA209" s="91">
        <v>0</v>
      </c>
      <c r="AB209" s="90">
        <v>0</v>
      </c>
      <c r="AC209" s="90">
        <v>0</v>
      </c>
      <c r="AD209" s="91">
        <v>0</v>
      </c>
      <c r="AE209" s="91">
        <v>0</v>
      </c>
      <c r="AF209" s="90">
        <v>0</v>
      </c>
      <c r="AG209" s="90">
        <v>0</v>
      </c>
      <c r="AH209" s="91">
        <v>0</v>
      </c>
      <c r="AI209" s="90">
        <v>0</v>
      </c>
      <c r="AJ209" s="90">
        <v>0</v>
      </c>
      <c r="AK209" s="91">
        <v>0</v>
      </c>
      <c r="AL209" s="91">
        <v>0</v>
      </c>
      <c r="AM209" s="90">
        <v>0</v>
      </c>
      <c r="AN209" s="90">
        <v>0</v>
      </c>
      <c r="AO209" s="91">
        <v>0</v>
      </c>
      <c r="AP209" s="90">
        <v>0</v>
      </c>
      <c r="AQ209" s="90">
        <v>0</v>
      </c>
      <c r="AR209" s="91">
        <v>0</v>
      </c>
      <c r="AS209" s="91">
        <v>0</v>
      </c>
      <c r="AT209" s="114">
        <f t="shared" si="45"/>
        <v>27900000</v>
      </c>
      <c r="AU209" s="114">
        <f t="shared" si="46"/>
        <v>0</v>
      </c>
      <c r="AV209" s="114">
        <f t="shared" si="47"/>
        <v>27900000</v>
      </c>
      <c r="AW209" s="114">
        <f t="shared" si="48"/>
        <v>0</v>
      </c>
      <c r="AX209" s="114">
        <f t="shared" si="49"/>
        <v>0</v>
      </c>
      <c r="AY209" s="114">
        <f t="shared" si="50"/>
        <v>0</v>
      </c>
      <c r="AZ209" s="114">
        <f t="shared" si="51"/>
        <v>27900000</v>
      </c>
      <c r="BA209" s="137">
        <v>2</v>
      </c>
      <c r="BB209" s="138"/>
      <c r="BC209" s="137"/>
      <c r="BD209" s="138"/>
      <c r="BE209" s="137"/>
      <c r="BF209" s="138"/>
      <c r="BG209" s="137">
        <f t="shared" ref="BG209" si="52">+BA209-BC209-BE209</f>
        <v>2</v>
      </c>
      <c r="BH209" s="138"/>
    </row>
    <row r="210" spans="1:60" ht="27.75">
      <c r="A210" s="75">
        <v>2026</v>
      </c>
      <c r="B210" s="75">
        <v>8324</v>
      </c>
      <c r="C210" s="75">
        <v>3</v>
      </c>
      <c r="D210" s="75">
        <v>8</v>
      </c>
      <c r="E210" s="75">
        <v>22</v>
      </c>
      <c r="F210" s="75">
        <v>5000</v>
      </c>
      <c r="G210" s="75"/>
      <c r="H210" s="75"/>
      <c r="I210" s="77" t="s">
        <v>19</v>
      </c>
      <c r="J210" s="79" t="s">
        <v>36</v>
      </c>
      <c r="K210" s="80">
        <v>3659400</v>
      </c>
      <c r="L210" s="80">
        <v>0</v>
      </c>
      <c r="M210" s="80">
        <v>3659400</v>
      </c>
      <c r="N210" s="80">
        <v>0</v>
      </c>
      <c r="O210" s="80">
        <v>0</v>
      </c>
      <c r="P210" s="80">
        <v>0</v>
      </c>
      <c r="Q210" s="80">
        <v>3659400</v>
      </c>
      <c r="R210" s="80">
        <v>0</v>
      </c>
      <c r="S210" s="80">
        <v>0</v>
      </c>
      <c r="T210" s="80">
        <v>0</v>
      </c>
      <c r="U210" s="80">
        <v>0</v>
      </c>
      <c r="V210" s="80">
        <v>0</v>
      </c>
      <c r="W210" s="80">
        <v>0</v>
      </c>
      <c r="X210" s="80">
        <v>0</v>
      </c>
      <c r="Y210" s="80">
        <v>0</v>
      </c>
      <c r="Z210" s="80">
        <v>0</v>
      </c>
      <c r="AA210" s="80">
        <v>0</v>
      </c>
      <c r="AB210" s="80">
        <v>0</v>
      </c>
      <c r="AC210" s="80">
        <v>0</v>
      </c>
      <c r="AD210" s="80">
        <v>0</v>
      </c>
      <c r="AE210" s="80">
        <v>0</v>
      </c>
      <c r="AF210" s="80">
        <v>0</v>
      </c>
      <c r="AG210" s="80">
        <v>0</v>
      </c>
      <c r="AH210" s="80">
        <v>0</v>
      </c>
      <c r="AI210" s="80">
        <v>0</v>
      </c>
      <c r="AJ210" s="80">
        <v>0</v>
      </c>
      <c r="AK210" s="80">
        <v>0</v>
      </c>
      <c r="AL210" s="80">
        <v>0</v>
      </c>
      <c r="AM210" s="80">
        <v>0</v>
      </c>
      <c r="AN210" s="80">
        <v>0</v>
      </c>
      <c r="AO210" s="80">
        <v>0</v>
      </c>
      <c r="AP210" s="80">
        <v>0</v>
      </c>
      <c r="AQ210" s="80">
        <v>0</v>
      </c>
      <c r="AR210" s="80">
        <v>0</v>
      </c>
      <c r="AS210" s="80">
        <v>0</v>
      </c>
      <c r="AT210" s="80">
        <f t="shared" si="45"/>
        <v>3659400</v>
      </c>
      <c r="AU210" s="80">
        <f t="shared" si="46"/>
        <v>0</v>
      </c>
      <c r="AV210" s="80">
        <f t="shared" si="47"/>
        <v>3659400</v>
      </c>
      <c r="AW210" s="80">
        <f t="shared" si="48"/>
        <v>0</v>
      </c>
      <c r="AX210" s="80">
        <f t="shared" si="49"/>
        <v>0</v>
      </c>
      <c r="AY210" s="80">
        <f t="shared" si="50"/>
        <v>0</v>
      </c>
      <c r="AZ210" s="80">
        <f t="shared" si="51"/>
        <v>3659400</v>
      </c>
      <c r="BA210" s="131"/>
      <c r="BB210" s="132"/>
      <c r="BC210" s="131"/>
      <c r="BD210" s="132"/>
      <c r="BE210" s="131"/>
      <c r="BF210" s="132"/>
      <c r="BG210" s="131"/>
      <c r="BH210" s="132"/>
    </row>
    <row r="211" spans="1:60" ht="27.75">
      <c r="A211" s="76">
        <v>2026</v>
      </c>
      <c r="B211" s="76">
        <v>8324</v>
      </c>
      <c r="C211" s="76">
        <v>3</v>
      </c>
      <c r="D211" s="76">
        <v>8</v>
      </c>
      <c r="E211" s="76">
        <v>22</v>
      </c>
      <c r="F211" s="76">
        <v>5000</v>
      </c>
      <c r="G211" s="76">
        <v>5100</v>
      </c>
      <c r="H211" s="76"/>
      <c r="I211" s="78" t="s">
        <v>19</v>
      </c>
      <c r="J211" s="81" t="s">
        <v>37</v>
      </c>
      <c r="K211" s="82">
        <v>3659400</v>
      </c>
      <c r="L211" s="82">
        <v>0</v>
      </c>
      <c r="M211" s="82">
        <v>3659400</v>
      </c>
      <c r="N211" s="82">
        <v>0</v>
      </c>
      <c r="O211" s="82">
        <v>0</v>
      </c>
      <c r="P211" s="82">
        <v>0</v>
      </c>
      <c r="Q211" s="82">
        <v>3659400</v>
      </c>
      <c r="R211" s="82">
        <v>0</v>
      </c>
      <c r="S211" s="82">
        <v>0</v>
      </c>
      <c r="T211" s="82">
        <v>0</v>
      </c>
      <c r="U211" s="82">
        <v>0</v>
      </c>
      <c r="V211" s="82">
        <v>0</v>
      </c>
      <c r="W211" s="82">
        <v>0</v>
      </c>
      <c r="X211" s="82">
        <v>0</v>
      </c>
      <c r="Y211" s="82">
        <v>0</v>
      </c>
      <c r="Z211" s="82">
        <v>0</v>
      </c>
      <c r="AA211" s="82">
        <v>0</v>
      </c>
      <c r="AB211" s="82">
        <v>0</v>
      </c>
      <c r="AC211" s="82">
        <v>0</v>
      </c>
      <c r="AD211" s="82">
        <v>0</v>
      </c>
      <c r="AE211" s="82">
        <v>0</v>
      </c>
      <c r="AF211" s="82">
        <v>0</v>
      </c>
      <c r="AG211" s="82">
        <v>0</v>
      </c>
      <c r="AH211" s="82">
        <v>0</v>
      </c>
      <c r="AI211" s="82">
        <v>0</v>
      </c>
      <c r="AJ211" s="82">
        <v>0</v>
      </c>
      <c r="AK211" s="82">
        <v>0</v>
      </c>
      <c r="AL211" s="82">
        <v>0</v>
      </c>
      <c r="AM211" s="82">
        <v>0</v>
      </c>
      <c r="AN211" s="82">
        <v>0</v>
      </c>
      <c r="AO211" s="82">
        <v>0</v>
      </c>
      <c r="AP211" s="82">
        <v>0</v>
      </c>
      <c r="AQ211" s="82">
        <v>0</v>
      </c>
      <c r="AR211" s="82">
        <v>0</v>
      </c>
      <c r="AS211" s="82">
        <v>0</v>
      </c>
      <c r="AT211" s="82">
        <f t="shared" si="45"/>
        <v>3659400</v>
      </c>
      <c r="AU211" s="82">
        <f t="shared" si="46"/>
        <v>0</v>
      </c>
      <c r="AV211" s="82">
        <f t="shared" si="47"/>
        <v>3659400</v>
      </c>
      <c r="AW211" s="82">
        <f t="shared" si="48"/>
        <v>0</v>
      </c>
      <c r="AX211" s="82">
        <f t="shared" si="49"/>
        <v>0</v>
      </c>
      <c r="AY211" s="82">
        <f t="shared" si="50"/>
        <v>0</v>
      </c>
      <c r="AZ211" s="82">
        <f t="shared" si="51"/>
        <v>3659400</v>
      </c>
      <c r="BA211" s="133"/>
      <c r="BB211" s="134"/>
      <c r="BC211" s="133"/>
      <c r="BD211" s="134"/>
      <c r="BE211" s="133"/>
      <c r="BF211" s="134"/>
      <c r="BG211" s="133"/>
      <c r="BH211" s="134"/>
    </row>
    <row r="212" spans="1:60" ht="27.75">
      <c r="A212" s="83">
        <v>2026</v>
      </c>
      <c r="B212" s="83">
        <v>8324</v>
      </c>
      <c r="C212" s="83">
        <v>3</v>
      </c>
      <c r="D212" s="83">
        <v>8</v>
      </c>
      <c r="E212" s="83">
        <v>22</v>
      </c>
      <c r="F212" s="83">
        <v>5000</v>
      </c>
      <c r="G212" s="83">
        <v>5100</v>
      </c>
      <c r="H212" s="83">
        <v>511</v>
      </c>
      <c r="I212" s="92" t="s">
        <v>19</v>
      </c>
      <c r="J212" s="85" t="s">
        <v>74</v>
      </c>
      <c r="K212" s="86">
        <v>3207400</v>
      </c>
      <c r="L212" s="86">
        <v>0</v>
      </c>
      <c r="M212" s="86">
        <v>3207400</v>
      </c>
      <c r="N212" s="86">
        <v>0</v>
      </c>
      <c r="O212" s="86">
        <v>0</v>
      </c>
      <c r="P212" s="86">
        <v>0</v>
      </c>
      <c r="Q212" s="86">
        <v>3207400</v>
      </c>
      <c r="R212" s="86">
        <v>0</v>
      </c>
      <c r="S212" s="86">
        <v>0</v>
      </c>
      <c r="T212" s="86">
        <v>0</v>
      </c>
      <c r="U212" s="86">
        <v>0</v>
      </c>
      <c r="V212" s="86">
        <v>0</v>
      </c>
      <c r="W212" s="86">
        <v>0</v>
      </c>
      <c r="X212" s="86">
        <v>0</v>
      </c>
      <c r="Y212" s="86">
        <v>0</v>
      </c>
      <c r="Z212" s="86">
        <v>0</v>
      </c>
      <c r="AA212" s="86">
        <v>0</v>
      </c>
      <c r="AB212" s="86">
        <v>0</v>
      </c>
      <c r="AC212" s="86">
        <v>0</v>
      </c>
      <c r="AD212" s="86">
        <v>0</v>
      </c>
      <c r="AE212" s="86">
        <v>0</v>
      </c>
      <c r="AF212" s="86">
        <v>0</v>
      </c>
      <c r="AG212" s="86">
        <v>0</v>
      </c>
      <c r="AH212" s="86">
        <v>0</v>
      </c>
      <c r="AI212" s="86">
        <v>0</v>
      </c>
      <c r="AJ212" s="86">
        <v>0</v>
      </c>
      <c r="AK212" s="86">
        <v>0</v>
      </c>
      <c r="AL212" s="86">
        <v>0</v>
      </c>
      <c r="AM212" s="86">
        <v>0</v>
      </c>
      <c r="AN212" s="86">
        <v>0</v>
      </c>
      <c r="AO212" s="86">
        <v>0</v>
      </c>
      <c r="AP212" s="86">
        <v>0</v>
      </c>
      <c r="AQ212" s="86">
        <v>0</v>
      </c>
      <c r="AR212" s="86">
        <v>0</v>
      </c>
      <c r="AS212" s="86">
        <v>0</v>
      </c>
      <c r="AT212" s="86">
        <f t="shared" si="45"/>
        <v>3207400</v>
      </c>
      <c r="AU212" s="86">
        <f t="shared" si="46"/>
        <v>0</v>
      </c>
      <c r="AV212" s="86">
        <f t="shared" si="47"/>
        <v>3207400</v>
      </c>
      <c r="AW212" s="86">
        <f t="shared" si="48"/>
        <v>0</v>
      </c>
      <c r="AX212" s="86">
        <f t="shared" si="49"/>
        <v>0</v>
      </c>
      <c r="AY212" s="86">
        <f t="shared" si="50"/>
        <v>0</v>
      </c>
      <c r="AZ212" s="86">
        <f t="shared" si="51"/>
        <v>3207400</v>
      </c>
      <c r="BA212" s="177"/>
      <c r="BB212" s="136"/>
      <c r="BC212" s="177"/>
      <c r="BD212" s="136"/>
      <c r="BE212" s="177"/>
      <c r="BF212" s="136"/>
      <c r="BG212" s="177"/>
      <c r="BH212" s="136"/>
    </row>
    <row r="213" spans="1:60" ht="27.75">
      <c r="A213" s="87">
        <v>2026</v>
      </c>
      <c r="B213" s="87">
        <v>8324</v>
      </c>
      <c r="C213" s="87">
        <v>3</v>
      </c>
      <c r="D213" s="87">
        <v>8</v>
      </c>
      <c r="E213" s="87">
        <v>22</v>
      </c>
      <c r="F213" s="87">
        <v>5000</v>
      </c>
      <c r="G213" s="87">
        <v>5100</v>
      </c>
      <c r="H213" s="87">
        <v>511</v>
      </c>
      <c r="I213" s="88">
        <v>1</v>
      </c>
      <c r="J213" s="89" t="s">
        <v>74</v>
      </c>
      <c r="K213" s="90">
        <v>3207400</v>
      </c>
      <c r="L213" s="90">
        <v>0</v>
      </c>
      <c r="M213" s="91">
        <v>3207400</v>
      </c>
      <c r="N213" s="90">
        <v>0</v>
      </c>
      <c r="O213" s="90">
        <v>0</v>
      </c>
      <c r="P213" s="91">
        <v>0</v>
      </c>
      <c r="Q213" s="91">
        <v>3207400</v>
      </c>
      <c r="R213" s="90">
        <v>0</v>
      </c>
      <c r="S213" s="90">
        <v>0</v>
      </c>
      <c r="T213" s="91">
        <v>0</v>
      </c>
      <c r="U213" s="90">
        <v>0</v>
      </c>
      <c r="V213" s="90">
        <v>0</v>
      </c>
      <c r="W213" s="91">
        <v>0</v>
      </c>
      <c r="X213" s="91">
        <v>0</v>
      </c>
      <c r="Y213" s="90">
        <v>0</v>
      </c>
      <c r="Z213" s="90">
        <v>0</v>
      </c>
      <c r="AA213" s="91">
        <v>0</v>
      </c>
      <c r="AB213" s="90">
        <v>0</v>
      </c>
      <c r="AC213" s="90">
        <v>0</v>
      </c>
      <c r="AD213" s="91">
        <v>0</v>
      </c>
      <c r="AE213" s="91">
        <v>0</v>
      </c>
      <c r="AF213" s="90">
        <v>0</v>
      </c>
      <c r="AG213" s="90">
        <v>0</v>
      </c>
      <c r="AH213" s="91">
        <v>0</v>
      </c>
      <c r="AI213" s="90">
        <v>0</v>
      </c>
      <c r="AJ213" s="90">
        <v>0</v>
      </c>
      <c r="AK213" s="91">
        <v>0</v>
      </c>
      <c r="AL213" s="91">
        <v>0</v>
      </c>
      <c r="AM213" s="90">
        <v>0</v>
      </c>
      <c r="AN213" s="90">
        <v>0</v>
      </c>
      <c r="AO213" s="91">
        <v>0</v>
      </c>
      <c r="AP213" s="90">
        <v>0</v>
      </c>
      <c r="AQ213" s="90">
        <v>0</v>
      </c>
      <c r="AR213" s="91">
        <v>0</v>
      </c>
      <c r="AS213" s="91">
        <v>0</v>
      </c>
      <c r="AT213" s="90">
        <f t="shared" si="45"/>
        <v>3207400</v>
      </c>
      <c r="AU213" s="90">
        <f t="shared" si="46"/>
        <v>0</v>
      </c>
      <c r="AV213" s="91">
        <f t="shared" si="47"/>
        <v>3207400</v>
      </c>
      <c r="AW213" s="90">
        <f t="shared" si="48"/>
        <v>0</v>
      </c>
      <c r="AX213" s="90">
        <f t="shared" si="49"/>
        <v>0</v>
      </c>
      <c r="AY213" s="91">
        <f t="shared" si="50"/>
        <v>0</v>
      </c>
      <c r="AZ213" s="91">
        <f t="shared" si="51"/>
        <v>3207400</v>
      </c>
      <c r="BA213" s="137">
        <v>117</v>
      </c>
      <c r="BB213" s="138"/>
      <c r="BC213" s="137"/>
      <c r="BD213" s="138"/>
      <c r="BE213" s="137"/>
      <c r="BF213" s="138"/>
      <c r="BG213" s="137">
        <f>+BA213-BC213-BE213</f>
        <v>117</v>
      </c>
      <c r="BH213" s="138"/>
    </row>
    <row r="214" spans="1:60" ht="27.75">
      <c r="A214" s="83">
        <v>2026</v>
      </c>
      <c r="B214" s="83">
        <v>8324</v>
      </c>
      <c r="C214" s="83">
        <v>3</v>
      </c>
      <c r="D214" s="83">
        <v>8</v>
      </c>
      <c r="E214" s="83">
        <v>22</v>
      </c>
      <c r="F214" s="83">
        <v>5000</v>
      </c>
      <c r="G214" s="83">
        <v>5100</v>
      </c>
      <c r="H214" s="83">
        <v>515</v>
      </c>
      <c r="I214" s="92" t="s">
        <v>19</v>
      </c>
      <c r="J214" s="85" t="s">
        <v>38</v>
      </c>
      <c r="K214" s="86">
        <v>452000</v>
      </c>
      <c r="L214" s="86">
        <v>0</v>
      </c>
      <c r="M214" s="86">
        <v>452000</v>
      </c>
      <c r="N214" s="86">
        <v>0</v>
      </c>
      <c r="O214" s="86">
        <v>0</v>
      </c>
      <c r="P214" s="86">
        <v>0</v>
      </c>
      <c r="Q214" s="86">
        <v>452000</v>
      </c>
      <c r="R214" s="86">
        <v>0</v>
      </c>
      <c r="S214" s="86">
        <v>0</v>
      </c>
      <c r="T214" s="86">
        <v>0</v>
      </c>
      <c r="U214" s="86">
        <v>0</v>
      </c>
      <c r="V214" s="86">
        <v>0</v>
      </c>
      <c r="W214" s="86">
        <v>0</v>
      </c>
      <c r="X214" s="86">
        <v>0</v>
      </c>
      <c r="Y214" s="86">
        <v>0</v>
      </c>
      <c r="Z214" s="86">
        <v>0</v>
      </c>
      <c r="AA214" s="86">
        <v>0</v>
      </c>
      <c r="AB214" s="86">
        <v>0</v>
      </c>
      <c r="AC214" s="86">
        <v>0</v>
      </c>
      <c r="AD214" s="86">
        <v>0</v>
      </c>
      <c r="AE214" s="86">
        <v>0</v>
      </c>
      <c r="AF214" s="86">
        <v>0</v>
      </c>
      <c r="AG214" s="86">
        <v>0</v>
      </c>
      <c r="AH214" s="86">
        <v>0</v>
      </c>
      <c r="AI214" s="86">
        <v>0</v>
      </c>
      <c r="AJ214" s="86">
        <v>0</v>
      </c>
      <c r="AK214" s="86">
        <v>0</v>
      </c>
      <c r="AL214" s="86">
        <v>0</v>
      </c>
      <c r="AM214" s="86">
        <v>0</v>
      </c>
      <c r="AN214" s="86">
        <v>0</v>
      </c>
      <c r="AO214" s="86">
        <v>0</v>
      </c>
      <c r="AP214" s="86">
        <v>0</v>
      </c>
      <c r="AQ214" s="86">
        <v>0</v>
      </c>
      <c r="AR214" s="86">
        <v>0</v>
      </c>
      <c r="AS214" s="86">
        <v>0</v>
      </c>
      <c r="AT214" s="86">
        <f t="shared" si="45"/>
        <v>452000</v>
      </c>
      <c r="AU214" s="86">
        <f t="shared" si="46"/>
        <v>0</v>
      </c>
      <c r="AV214" s="86">
        <f t="shared" si="47"/>
        <v>452000</v>
      </c>
      <c r="AW214" s="86">
        <f t="shared" si="48"/>
        <v>0</v>
      </c>
      <c r="AX214" s="86">
        <f t="shared" si="49"/>
        <v>0</v>
      </c>
      <c r="AY214" s="86">
        <f t="shared" si="50"/>
        <v>0</v>
      </c>
      <c r="AZ214" s="86">
        <f t="shared" si="51"/>
        <v>452000</v>
      </c>
      <c r="BA214" s="177"/>
      <c r="BB214" s="136"/>
      <c r="BC214" s="177"/>
      <c r="BD214" s="136"/>
      <c r="BE214" s="177"/>
      <c r="BF214" s="136"/>
      <c r="BG214" s="177"/>
      <c r="BH214" s="136"/>
    </row>
    <row r="215" spans="1:60" ht="27.75">
      <c r="A215" s="87">
        <v>2026</v>
      </c>
      <c r="B215" s="87">
        <v>8324</v>
      </c>
      <c r="C215" s="87">
        <v>3</v>
      </c>
      <c r="D215" s="87">
        <v>8</v>
      </c>
      <c r="E215" s="87">
        <v>22</v>
      </c>
      <c r="F215" s="87">
        <v>5000</v>
      </c>
      <c r="G215" s="87">
        <v>5100</v>
      </c>
      <c r="H215" s="87">
        <v>515</v>
      </c>
      <c r="I215" s="88">
        <v>1</v>
      </c>
      <c r="J215" s="89" t="s">
        <v>38</v>
      </c>
      <c r="K215" s="90">
        <v>452000</v>
      </c>
      <c r="L215" s="90">
        <v>0</v>
      </c>
      <c r="M215" s="91">
        <v>452000</v>
      </c>
      <c r="N215" s="90">
        <v>0</v>
      </c>
      <c r="O215" s="90">
        <v>0</v>
      </c>
      <c r="P215" s="91">
        <v>0</v>
      </c>
      <c r="Q215" s="91">
        <v>452000</v>
      </c>
      <c r="R215" s="90">
        <v>0</v>
      </c>
      <c r="S215" s="90">
        <v>0</v>
      </c>
      <c r="T215" s="91">
        <v>0</v>
      </c>
      <c r="U215" s="90">
        <v>0</v>
      </c>
      <c r="V215" s="90">
        <v>0</v>
      </c>
      <c r="W215" s="91">
        <v>0</v>
      </c>
      <c r="X215" s="91">
        <v>0</v>
      </c>
      <c r="Y215" s="90">
        <v>0</v>
      </c>
      <c r="Z215" s="90">
        <v>0</v>
      </c>
      <c r="AA215" s="91">
        <v>0</v>
      </c>
      <c r="AB215" s="90">
        <v>0</v>
      </c>
      <c r="AC215" s="90">
        <v>0</v>
      </c>
      <c r="AD215" s="91">
        <v>0</v>
      </c>
      <c r="AE215" s="91">
        <v>0</v>
      </c>
      <c r="AF215" s="90">
        <v>0</v>
      </c>
      <c r="AG215" s="90">
        <v>0</v>
      </c>
      <c r="AH215" s="91">
        <v>0</v>
      </c>
      <c r="AI215" s="90">
        <v>0</v>
      </c>
      <c r="AJ215" s="90">
        <v>0</v>
      </c>
      <c r="AK215" s="91">
        <v>0</v>
      </c>
      <c r="AL215" s="91">
        <v>0</v>
      </c>
      <c r="AM215" s="90">
        <v>0</v>
      </c>
      <c r="AN215" s="90">
        <v>0</v>
      </c>
      <c r="AO215" s="91">
        <v>0</v>
      </c>
      <c r="AP215" s="90">
        <v>0</v>
      </c>
      <c r="AQ215" s="90">
        <v>0</v>
      </c>
      <c r="AR215" s="91">
        <v>0</v>
      </c>
      <c r="AS215" s="91">
        <v>0</v>
      </c>
      <c r="AT215" s="90">
        <f t="shared" si="45"/>
        <v>452000</v>
      </c>
      <c r="AU215" s="90">
        <f t="shared" si="46"/>
        <v>0</v>
      </c>
      <c r="AV215" s="91">
        <f t="shared" si="47"/>
        <v>452000</v>
      </c>
      <c r="AW215" s="90">
        <f t="shared" si="48"/>
        <v>0</v>
      </c>
      <c r="AX215" s="90">
        <f t="shared" si="49"/>
        <v>0</v>
      </c>
      <c r="AY215" s="91">
        <f t="shared" si="50"/>
        <v>0</v>
      </c>
      <c r="AZ215" s="91">
        <f t="shared" si="51"/>
        <v>452000</v>
      </c>
      <c r="BA215" s="137">
        <v>127</v>
      </c>
      <c r="BB215" s="138"/>
      <c r="BC215" s="137"/>
      <c r="BD215" s="138"/>
      <c r="BE215" s="137"/>
      <c r="BF215" s="138"/>
      <c r="BG215" s="137">
        <f>+BA215-BC215-BE215</f>
        <v>127</v>
      </c>
      <c r="BH215" s="138"/>
    </row>
    <row r="216" spans="1:60" ht="55.5">
      <c r="A216" s="58">
        <v>2026</v>
      </c>
      <c r="B216" s="58">
        <v>8324</v>
      </c>
      <c r="C216" s="58">
        <v>3</v>
      </c>
      <c r="D216" s="58">
        <v>8</v>
      </c>
      <c r="E216" s="58">
        <v>23</v>
      </c>
      <c r="F216" s="58"/>
      <c r="G216" s="58"/>
      <c r="H216" s="58"/>
      <c r="I216" s="66"/>
      <c r="J216" s="73" t="s">
        <v>141</v>
      </c>
      <c r="K216" s="74">
        <v>40229768</v>
      </c>
      <c r="L216" s="74">
        <v>18050016.870000001</v>
      </c>
      <c r="M216" s="74">
        <v>58279784.870000005</v>
      </c>
      <c r="N216" s="74">
        <v>0</v>
      </c>
      <c r="O216" s="74">
        <v>0</v>
      </c>
      <c r="P216" s="74">
        <v>0</v>
      </c>
      <c r="Q216" s="74">
        <v>58279784.870000005</v>
      </c>
      <c r="R216" s="74">
        <v>0</v>
      </c>
      <c r="S216" s="74">
        <v>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0</v>
      </c>
      <c r="Z216" s="74">
        <v>0</v>
      </c>
      <c r="AA216" s="74">
        <v>0</v>
      </c>
      <c r="AB216" s="74">
        <v>0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0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74">
        <v>0</v>
      </c>
      <c r="AT216" s="74">
        <f t="shared" si="45"/>
        <v>40229768</v>
      </c>
      <c r="AU216" s="74">
        <f t="shared" si="46"/>
        <v>18050016.870000001</v>
      </c>
      <c r="AV216" s="74">
        <f t="shared" si="47"/>
        <v>58279784.870000005</v>
      </c>
      <c r="AW216" s="74">
        <f t="shared" si="48"/>
        <v>0</v>
      </c>
      <c r="AX216" s="74">
        <f t="shared" si="49"/>
        <v>0</v>
      </c>
      <c r="AY216" s="74">
        <f t="shared" si="50"/>
        <v>0</v>
      </c>
      <c r="AZ216" s="74">
        <f t="shared" si="51"/>
        <v>58279784.870000005</v>
      </c>
      <c r="BA216" s="129"/>
      <c r="BB216" s="178"/>
      <c r="BC216" s="129"/>
      <c r="BD216" s="178"/>
      <c r="BE216" s="129"/>
      <c r="BF216" s="178"/>
      <c r="BG216" s="129"/>
      <c r="BH216" s="178"/>
    </row>
    <row r="217" spans="1:60" ht="27.75">
      <c r="A217" s="75">
        <v>2026</v>
      </c>
      <c r="B217" s="75">
        <v>8324</v>
      </c>
      <c r="C217" s="75">
        <v>3</v>
      </c>
      <c r="D217" s="75">
        <v>8</v>
      </c>
      <c r="E217" s="75">
        <v>23</v>
      </c>
      <c r="F217" s="75">
        <v>3000</v>
      </c>
      <c r="G217" s="75"/>
      <c r="H217" s="75"/>
      <c r="I217" s="77" t="s">
        <v>19</v>
      </c>
      <c r="J217" s="79" t="s">
        <v>28</v>
      </c>
      <c r="K217" s="80">
        <v>12846400</v>
      </c>
      <c r="L217" s="80">
        <v>0</v>
      </c>
      <c r="M217" s="80">
        <v>12846400</v>
      </c>
      <c r="N217" s="80">
        <v>0</v>
      </c>
      <c r="O217" s="80">
        <v>0</v>
      </c>
      <c r="P217" s="80">
        <v>0</v>
      </c>
      <c r="Q217" s="80">
        <v>12846400</v>
      </c>
      <c r="R217" s="80">
        <v>0</v>
      </c>
      <c r="S217" s="80">
        <v>0</v>
      </c>
      <c r="T217" s="80">
        <v>0</v>
      </c>
      <c r="U217" s="80">
        <v>0</v>
      </c>
      <c r="V217" s="80">
        <v>0</v>
      </c>
      <c r="W217" s="80">
        <v>0</v>
      </c>
      <c r="X217" s="80">
        <v>0</v>
      </c>
      <c r="Y217" s="80">
        <v>0</v>
      </c>
      <c r="Z217" s="80">
        <v>0</v>
      </c>
      <c r="AA217" s="80">
        <v>0</v>
      </c>
      <c r="AB217" s="80">
        <v>0</v>
      </c>
      <c r="AC217" s="80">
        <v>0</v>
      </c>
      <c r="AD217" s="80">
        <v>0</v>
      </c>
      <c r="AE217" s="80">
        <v>0</v>
      </c>
      <c r="AF217" s="80">
        <v>0</v>
      </c>
      <c r="AG217" s="80">
        <v>0</v>
      </c>
      <c r="AH217" s="80">
        <v>0</v>
      </c>
      <c r="AI217" s="80">
        <v>0</v>
      </c>
      <c r="AJ217" s="80">
        <v>0</v>
      </c>
      <c r="AK217" s="80">
        <v>0</v>
      </c>
      <c r="AL217" s="80">
        <v>0</v>
      </c>
      <c r="AM217" s="80">
        <v>0</v>
      </c>
      <c r="AN217" s="80">
        <v>0</v>
      </c>
      <c r="AO217" s="80">
        <v>0</v>
      </c>
      <c r="AP217" s="80">
        <v>0</v>
      </c>
      <c r="AQ217" s="80">
        <v>0</v>
      </c>
      <c r="AR217" s="80">
        <v>0</v>
      </c>
      <c r="AS217" s="80">
        <v>0</v>
      </c>
      <c r="AT217" s="80">
        <f t="shared" si="45"/>
        <v>12846400</v>
      </c>
      <c r="AU217" s="80">
        <f t="shared" si="46"/>
        <v>0</v>
      </c>
      <c r="AV217" s="80">
        <f t="shared" si="47"/>
        <v>12846400</v>
      </c>
      <c r="AW217" s="80">
        <f t="shared" si="48"/>
        <v>0</v>
      </c>
      <c r="AX217" s="80">
        <f t="shared" si="49"/>
        <v>0</v>
      </c>
      <c r="AY217" s="80">
        <f t="shared" si="50"/>
        <v>0</v>
      </c>
      <c r="AZ217" s="80">
        <f t="shared" si="51"/>
        <v>12846400</v>
      </c>
      <c r="BA217" s="131"/>
      <c r="BB217" s="132"/>
      <c r="BC217" s="131"/>
      <c r="BD217" s="132"/>
      <c r="BE217" s="131"/>
      <c r="BF217" s="132"/>
      <c r="BG217" s="131"/>
      <c r="BH217" s="132"/>
    </row>
    <row r="218" spans="1:60" ht="27.75">
      <c r="A218" s="76">
        <v>2026</v>
      </c>
      <c r="B218" s="76">
        <v>8324</v>
      </c>
      <c r="C218" s="76">
        <v>3</v>
      </c>
      <c r="D218" s="76">
        <v>8</v>
      </c>
      <c r="E218" s="76">
        <v>23</v>
      </c>
      <c r="F218" s="76">
        <v>3000</v>
      </c>
      <c r="G218" s="76">
        <v>3500</v>
      </c>
      <c r="H218" s="76"/>
      <c r="I218" s="78" t="s">
        <v>19</v>
      </c>
      <c r="J218" s="81" t="s">
        <v>70</v>
      </c>
      <c r="K218" s="82">
        <v>12846400</v>
      </c>
      <c r="L218" s="82">
        <v>0</v>
      </c>
      <c r="M218" s="82">
        <v>12846400</v>
      </c>
      <c r="N218" s="82">
        <v>0</v>
      </c>
      <c r="O218" s="82">
        <v>0</v>
      </c>
      <c r="P218" s="82">
        <v>0</v>
      </c>
      <c r="Q218" s="82">
        <v>12846400</v>
      </c>
      <c r="R218" s="82">
        <v>0</v>
      </c>
      <c r="S218" s="82">
        <v>0</v>
      </c>
      <c r="T218" s="82">
        <v>0</v>
      </c>
      <c r="U218" s="82">
        <v>0</v>
      </c>
      <c r="V218" s="82">
        <v>0</v>
      </c>
      <c r="W218" s="82">
        <v>0</v>
      </c>
      <c r="X218" s="82">
        <v>0</v>
      </c>
      <c r="Y218" s="82">
        <v>0</v>
      </c>
      <c r="Z218" s="82">
        <v>0</v>
      </c>
      <c r="AA218" s="82">
        <v>0</v>
      </c>
      <c r="AB218" s="82">
        <v>0</v>
      </c>
      <c r="AC218" s="82">
        <v>0</v>
      </c>
      <c r="AD218" s="82">
        <v>0</v>
      </c>
      <c r="AE218" s="82">
        <v>0</v>
      </c>
      <c r="AF218" s="82">
        <v>0</v>
      </c>
      <c r="AG218" s="82">
        <v>0</v>
      </c>
      <c r="AH218" s="82">
        <v>0</v>
      </c>
      <c r="AI218" s="82">
        <v>0</v>
      </c>
      <c r="AJ218" s="82">
        <v>0</v>
      </c>
      <c r="AK218" s="82">
        <v>0</v>
      </c>
      <c r="AL218" s="82">
        <v>0</v>
      </c>
      <c r="AM218" s="82">
        <v>0</v>
      </c>
      <c r="AN218" s="82">
        <v>0</v>
      </c>
      <c r="AO218" s="82">
        <v>0</v>
      </c>
      <c r="AP218" s="82">
        <v>0</v>
      </c>
      <c r="AQ218" s="82">
        <v>0</v>
      </c>
      <c r="AR218" s="82">
        <v>0</v>
      </c>
      <c r="AS218" s="82">
        <v>0</v>
      </c>
      <c r="AT218" s="82">
        <f t="shared" si="45"/>
        <v>12846400</v>
      </c>
      <c r="AU218" s="82">
        <f t="shared" si="46"/>
        <v>0</v>
      </c>
      <c r="AV218" s="82">
        <f t="shared" si="47"/>
        <v>12846400</v>
      </c>
      <c r="AW218" s="82">
        <f t="shared" si="48"/>
        <v>0</v>
      </c>
      <c r="AX218" s="82">
        <f t="shared" si="49"/>
        <v>0</v>
      </c>
      <c r="AY218" s="82">
        <f t="shared" si="50"/>
        <v>0</v>
      </c>
      <c r="AZ218" s="82">
        <f t="shared" si="51"/>
        <v>12846400</v>
      </c>
      <c r="BA218" s="133"/>
      <c r="BB218" s="134"/>
      <c r="BC218" s="133"/>
      <c r="BD218" s="134"/>
      <c r="BE218" s="133"/>
      <c r="BF218" s="134"/>
      <c r="BG218" s="133"/>
      <c r="BH218" s="134"/>
    </row>
    <row r="219" spans="1:60" ht="55.5">
      <c r="A219" s="83">
        <v>2026</v>
      </c>
      <c r="B219" s="83">
        <v>8324</v>
      </c>
      <c r="C219" s="83">
        <v>3</v>
      </c>
      <c r="D219" s="83">
        <v>8</v>
      </c>
      <c r="E219" s="83">
        <v>23</v>
      </c>
      <c r="F219" s="83">
        <v>3000</v>
      </c>
      <c r="G219" s="83">
        <v>3500</v>
      </c>
      <c r="H219" s="83">
        <v>357</v>
      </c>
      <c r="I219" s="92" t="s">
        <v>19</v>
      </c>
      <c r="J219" s="85" t="s">
        <v>77</v>
      </c>
      <c r="K219" s="86">
        <v>12846400</v>
      </c>
      <c r="L219" s="86">
        <v>0</v>
      </c>
      <c r="M219" s="86">
        <v>12846400</v>
      </c>
      <c r="N219" s="86">
        <v>0</v>
      </c>
      <c r="O219" s="86">
        <v>0</v>
      </c>
      <c r="P219" s="86">
        <v>0</v>
      </c>
      <c r="Q219" s="86">
        <v>12846400</v>
      </c>
      <c r="R219" s="86">
        <v>0</v>
      </c>
      <c r="S219" s="86">
        <v>0</v>
      </c>
      <c r="T219" s="86">
        <v>0</v>
      </c>
      <c r="U219" s="86">
        <v>0</v>
      </c>
      <c r="V219" s="86">
        <v>0</v>
      </c>
      <c r="W219" s="86">
        <v>0</v>
      </c>
      <c r="X219" s="86">
        <v>0</v>
      </c>
      <c r="Y219" s="86">
        <v>0</v>
      </c>
      <c r="Z219" s="86">
        <v>0</v>
      </c>
      <c r="AA219" s="86">
        <v>0</v>
      </c>
      <c r="AB219" s="86">
        <v>0</v>
      </c>
      <c r="AC219" s="86">
        <v>0</v>
      </c>
      <c r="AD219" s="86">
        <v>0</v>
      </c>
      <c r="AE219" s="86">
        <v>0</v>
      </c>
      <c r="AF219" s="86">
        <v>0</v>
      </c>
      <c r="AG219" s="86">
        <v>0</v>
      </c>
      <c r="AH219" s="86">
        <v>0</v>
      </c>
      <c r="AI219" s="86">
        <v>0</v>
      </c>
      <c r="AJ219" s="86">
        <v>0</v>
      </c>
      <c r="AK219" s="86">
        <v>0</v>
      </c>
      <c r="AL219" s="86">
        <v>0</v>
      </c>
      <c r="AM219" s="86">
        <v>0</v>
      </c>
      <c r="AN219" s="86">
        <v>0</v>
      </c>
      <c r="AO219" s="86">
        <v>0</v>
      </c>
      <c r="AP219" s="86">
        <v>0</v>
      </c>
      <c r="AQ219" s="86">
        <v>0</v>
      </c>
      <c r="AR219" s="86">
        <v>0</v>
      </c>
      <c r="AS219" s="86">
        <v>0</v>
      </c>
      <c r="AT219" s="86">
        <f t="shared" si="45"/>
        <v>12846400</v>
      </c>
      <c r="AU219" s="86">
        <f t="shared" si="46"/>
        <v>0</v>
      </c>
      <c r="AV219" s="86">
        <f t="shared" si="47"/>
        <v>12846400</v>
      </c>
      <c r="AW219" s="86">
        <f t="shared" si="48"/>
        <v>0</v>
      </c>
      <c r="AX219" s="86">
        <f t="shared" si="49"/>
        <v>0</v>
      </c>
      <c r="AY219" s="86">
        <f t="shared" si="50"/>
        <v>0</v>
      </c>
      <c r="AZ219" s="86">
        <f t="shared" si="51"/>
        <v>12846400</v>
      </c>
      <c r="BA219" s="135"/>
      <c r="BB219" s="136"/>
      <c r="BC219" s="135"/>
      <c r="BD219" s="136"/>
      <c r="BE219" s="135"/>
      <c r="BF219" s="136"/>
      <c r="BG219" s="135"/>
      <c r="BH219" s="136"/>
    </row>
    <row r="220" spans="1:60" ht="55.5">
      <c r="A220" s="87">
        <v>2026</v>
      </c>
      <c r="B220" s="87">
        <v>8324</v>
      </c>
      <c r="C220" s="87">
        <v>3</v>
      </c>
      <c r="D220" s="87">
        <v>8</v>
      </c>
      <c r="E220" s="87">
        <v>23</v>
      </c>
      <c r="F220" s="87">
        <v>3000</v>
      </c>
      <c r="G220" s="87">
        <v>3500</v>
      </c>
      <c r="H220" s="87">
        <v>357</v>
      </c>
      <c r="I220" s="88">
        <v>1</v>
      </c>
      <c r="J220" s="89" t="s">
        <v>77</v>
      </c>
      <c r="K220" s="90">
        <v>12846400</v>
      </c>
      <c r="L220" s="90">
        <v>0</v>
      </c>
      <c r="M220" s="91">
        <v>12846400</v>
      </c>
      <c r="N220" s="90">
        <v>0</v>
      </c>
      <c r="O220" s="90">
        <v>0</v>
      </c>
      <c r="P220" s="91">
        <v>0</v>
      </c>
      <c r="Q220" s="91">
        <v>12846400</v>
      </c>
      <c r="R220" s="90">
        <v>0</v>
      </c>
      <c r="S220" s="90">
        <v>0</v>
      </c>
      <c r="T220" s="91">
        <v>0</v>
      </c>
      <c r="U220" s="90">
        <v>0</v>
      </c>
      <c r="V220" s="90">
        <v>0</v>
      </c>
      <c r="W220" s="91">
        <v>0</v>
      </c>
      <c r="X220" s="91">
        <v>0</v>
      </c>
      <c r="Y220" s="90">
        <v>0</v>
      </c>
      <c r="Z220" s="90">
        <v>0</v>
      </c>
      <c r="AA220" s="91">
        <v>0</v>
      </c>
      <c r="AB220" s="90">
        <v>0</v>
      </c>
      <c r="AC220" s="90">
        <v>0</v>
      </c>
      <c r="AD220" s="91">
        <v>0</v>
      </c>
      <c r="AE220" s="91">
        <v>0</v>
      </c>
      <c r="AF220" s="90">
        <v>0</v>
      </c>
      <c r="AG220" s="90">
        <v>0</v>
      </c>
      <c r="AH220" s="91">
        <v>0</v>
      </c>
      <c r="AI220" s="90">
        <v>0</v>
      </c>
      <c r="AJ220" s="90">
        <v>0</v>
      </c>
      <c r="AK220" s="91">
        <v>0</v>
      </c>
      <c r="AL220" s="91">
        <v>0</v>
      </c>
      <c r="AM220" s="90">
        <v>0</v>
      </c>
      <c r="AN220" s="90">
        <v>0</v>
      </c>
      <c r="AO220" s="91">
        <v>0</v>
      </c>
      <c r="AP220" s="90">
        <v>0</v>
      </c>
      <c r="AQ220" s="90">
        <v>0</v>
      </c>
      <c r="AR220" s="91">
        <v>0</v>
      </c>
      <c r="AS220" s="91">
        <v>0</v>
      </c>
      <c r="AT220" s="90">
        <f t="shared" si="45"/>
        <v>12846400</v>
      </c>
      <c r="AU220" s="90">
        <f t="shared" si="46"/>
        <v>0</v>
      </c>
      <c r="AV220" s="91">
        <f t="shared" si="47"/>
        <v>12846400</v>
      </c>
      <c r="AW220" s="90">
        <f t="shared" si="48"/>
        <v>0</v>
      </c>
      <c r="AX220" s="90">
        <f t="shared" si="49"/>
        <v>0</v>
      </c>
      <c r="AY220" s="91">
        <f t="shared" si="50"/>
        <v>0</v>
      </c>
      <c r="AZ220" s="91">
        <f t="shared" si="51"/>
        <v>12846400</v>
      </c>
      <c r="BA220" s="137">
        <v>4</v>
      </c>
      <c r="BB220" s="138"/>
      <c r="BC220" s="137"/>
      <c r="BD220" s="138"/>
      <c r="BE220" s="137"/>
      <c r="BF220" s="138"/>
      <c r="BG220" s="137">
        <f>+BA220-BC220-BE220</f>
        <v>4</v>
      </c>
      <c r="BH220" s="138"/>
    </row>
    <row r="221" spans="1:60" ht="27.75">
      <c r="A221" s="75">
        <v>2026</v>
      </c>
      <c r="B221" s="75">
        <v>8324</v>
      </c>
      <c r="C221" s="75">
        <v>3</v>
      </c>
      <c r="D221" s="75">
        <v>8</v>
      </c>
      <c r="E221" s="75">
        <v>23</v>
      </c>
      <c r="F221" s="75">
        <v>5000</v>
      </c>
      <c r="G221" s="75"/>
      <c r="H221" s="75"/>
      <c r="I221" s="77" t="s">
        <v>19</v>
      </c>
      <c r="J221" s="79" t="s">
        <v>36</v>
      </c>
      <c r="K221" s="80">
        <v>27383368</v>
      </c>
      <c r="L221" s="80">
        <v>18050016.870000001</v>
      </c>
      <c r="M221" s="80">
        <v>45433384.870000005</v>
      </c>
      <c r="N221" s="80">
        <v>0</v>
      </c>
      <c r="O221" s="80">
        <v>0</v>
      </c>
      <c r="P221" s="80">
        <v>0</v>
      </c>
      <c r="Q221" s="80">
        <v>45433384.870000005</v>
      </c>
      <c r="R221" s="80">
        <v>0</v>
      </c>
      <c r="S221" s="80">
        <v>0</v>
      </c>
      <c r="T221" s="80">
        <v>0</v>
      </c>
      <c r="U221" s="80">
        <v>0</v>
      </c>
      <c r="V221" s="80">
        <v>0</v>
      </c>
      <c r="W221" s="80">
        <v>0</v>
      </c>
      <c r="X221" s="80">
        <v>0</v>
      </c>
      <c r="Y221" s="80">
        <v>0</v>
      </c>
      <c r="Z221" s="80">
        <v>0</v>
      </c>
      <c r="AA221" s="80">
        <v>0</v>
      </c>
      <c r="AB221" s="80">
        <v>0</v>
      </c>
      <c r="AC221" s="80">
        <v>0</v>
      </c>
      <c r="AD221" s="80">
        <v>0</v>
      </c>
      <c r="AE221" s="80">
        <v>0</v>
      </c>
      <c r="AF221" s="80">
        <v>0</v>
      </c>
      <c r="AG221" s="80">
        <v>0</v>
      </c>
      <c r="AH221" s="80">
        <v>0</v>
      </c>
      <c r="AI221" s="80">
        <v>0</v>
      </c>
      <c r="AJ221" s="80">
        <v>0</v>
      </c>
      <c r="AK221" s="80">
        <v>0</v>
      </c>
      <c r="AL221" s="80">
        <v>0</v>
      </c>
      <c r="AM221" s="80">
        <v>0</v>
      </c>
      <c r="AN221" s="80">
        <v>0</v>
      </c>
      <c r="AO221" s="80">
        <v>0</v>
      </c>
      <c r="AP221" s="80">
        <v>0</v>
      </c>
      <c r="AQ221" s="80">
        <v>0</v>
      </c>
      <c r="AR221" s="80">
        <v>0</v>
      </c>
      <c r="AS221" s="80">
        <v>0</v>
      </c>
      <c r="AT221" s="80">
        <f t="shared" si="45"/>
        <v>27383368</v>
      </c>
      <c r="AU221" s="80">
        <f t="shared" si="46"/>
        <v>18050016.870000001</v>
      </c>
      <c r="AV221" s="80">
        <f t="shared" si="47"/>
        <v>45433384.870000005</v>
      </c>
      <c r="AW221" s="80">
        <f t="shared" si="48"/>
        <v>0</v>
      </c>
      <c r="AX221" s="80">
        <f t="shared" si="49"/>
        <v>0</v>
      </c>
      <c r="AY221" s="80">
        <f t="shared" si="50"/>
        <v>0</v>
      </c>
      <c r="AZ221" s="80">
        <f t="shared" si="51"/>
        <v>45433384.870000005</v>
      </c>
      <c r="BA221" s="131"/>
      <c r="BB221" s="132"/>
      <c r="BC221" s="131"/>
      <c r="BD221" s="132"/>
      <c r="BE221" s="131"/>
      <c r="BF221" s="132"/>
      <c r="BG221" s="131"/>
      <c r="BH221" s="132"/>
    </row>
    <row r="222" spans="1:60" ht="27.75">
      <c r="A222" s="76">
        <v>2026</v>
      </c>
      <c r="B222" s="76">
        <v>8324</v>
      </c>
      <c r="C222" s="76">
        <v>3</v>
      </c>
      <c r="D222" s="76">
        <v>8</v>
      </c>
      <c r="E222" s="76">
        <v>23</v>
      </c>
      <c r="F222" s="76">
        <v>5000</v>
      </c>
      <c r="G222" s="76">
        <v>5100</v>
      </c>
      <c r="H222" s="76"/>
      <c r="I222" s="78" t="s">
        <v>19</v>
      </c>
      <c r="J222" s="81" t="s">
        <v>37</v>
      </c>
      <c r="K222" s="82">
        <v>2765312</v>
      </c>
      <c r="L222" s="82">
        <v>0</v>
      </c>
      <c r="M222" s="82">
        <v>2765312</v>
      </c>
      <c r="N222" s="82">
        <v>0</v>
      </c>
      <c r="O222" s="82">
        <v>0</v>
      </c>
      <c r="P222" s="82">
        <v>0</v>
      </c>
      <c r="Q222" s="82">
        <v>2765312</v>
      </c>
      <c r="R222" s="82">
        <v>0</v>
      </c>
      <c r="S222" s="82">
        <v>0</v>
      </c>
      <c r="T222" s="82">
        <v>0</v>
      </c>
      <c r="U222" s="82">
        <v>0</v>
      </c>
      <c r="V222" s="82">
        <v>0</v>
      </c>
      <c r="W222" s="82">
        <v>0</v>
      </c>
      <c r="X222" s="82">
        <v>0</v>
      </c>
      <c r="Y222" s="82">
        <v>0</v>
      </c>
      <c r="Z222" s="82">
        <v>0</v>
      </c>
      <c r="AA222" s="82">
        <v>0</v>
      </c>
      <c r="AB222" s="82">
        <v>0</v>
      </c>
      <c r="AC222" s="82">
        <v>0</v>
      </c>
      <c r="AD222" s="82">
        <v>0</v>
      </c>
      <c r="AE222" s="82">
        <v>0</v>
      </c>
      <c r="AF222" s="82">
        <v>0</v>
      </c>
      <c r="AG222" s="82">
        <v>0</v>
      </c>
      <c r="AH222" s="82">
        <v>0</v>
      </c>
      <c r="AI222" s="82">
        <v>0</v>
      </c>
      <c r="AJ222" s="82">
        <v>0</v>
      </c>
      <c r="AK222" s="82">
        <v>0</v>
      </c>
      <c r="AL222" s="82">
        <v>0</v>
      </c>
      <c r="AM222" s="82">
        <v>0</v>
      </c>
      <c r="AN222" s="82">
        <v>0</v>
      </c>
      <c r="AO222" s="82">
        <v>0</v>
      </c>
      <c r="AP222" s="82">
        <v>0</v>
      </c>
      <c r="AQ222" s="82">
        <v>0</v>
      </c>
      <c r="AR222" s="82">
        <v>0</v>
      </c>
      <c r="AS222" s="82">
        <v>0</v>
      </c>
      <c r="AT222" s="82">
        <f t="shared" si="45"/>
        <v>2765312</v>
      </c>
      <c r="AU222" s="82">
        <f t="shared" si="46"/>
        <v>0</v>
      </c>
      <c r="AV222" s="82">
        <f t="shared" si="47"/>
        <v>2765312</v>
      </c>
      <c r="AW222" s="82">
        <f t="shared" si="48"/>
        <v>0</v>
      </c>
      <c r="AX222" s="82">
        <f t="shared" si="49"/>
        <v>0</v>
      </c>
      <c r="AY222" s="82">
        <f t="shared" si="50"/>
        <v>0</v>
      </c>
      <c r="AZ222" s="82">
        <f t="shared" si="51"/>
        <v>2765312</v>
      </c>
      <c r="BA222" s="133"/>
      <c r="BB222" s="134"/>
      <c r="BC222" s="133"/>
      <c r="BD222" s="134"/>
      <c r="BE222" s="133"/>
      <c r="BF222" s="134"/>
      <c r="BG222" s="133"/>
      <c r="BH222" s="134"/>
    </row>
    <row r="223" spans="1:60" ht="27.75">
      <c r="A223" s="83">
        <v>2026</v>
      </c>
      <c r="B223" s="83">
        <v>8324</v>
      </c>
      <c r="C223" s="83">
        <v>3</v>
      </c>
      <c r="D223" s="83">
        <v>8</v>
      </c>
      <c r="E223" s="83">
        <v>23</v>
      </c>
      <c r="F223" s="83">
        <v>5000</v>
      </c>
      <c r="G223" s="83">
        <v>5100</v>
      </c>
      <c r="H223" s="83">
        <v>515</v>
      </c>
      <c r="I223" s="92" t="s">
        <v>19</v>
      </c>
      <c r="J223" s="85" t="s">
        <v>38</v>
      </c>
      <c r="K223" s="86">
        <v>2765312</v>
      </c>
      <c r="L223" s="86">
        <v>0</v>
      </c>
      <c r="M223" s="86">
        <v>2765312</v>
      </c>
      <c r="N223" s="86">
        <v>0</v>
      </c>
      <c r="O223" s="86">
        <v>0</v>
      </c>
      <c r="P223" s="86">
        <v>0</v>
      </c>
      <c r="Q223" s="86">
        <v>2765312</v>
      </c>
      <c r="R223" s="86">
        <v>0</v>
      </c>
      <c r="S223" s="86">
        <v>0</v>
      </c>
      <c r="T223" s="86">
        <v>0</v>
      </c>
      <c r="U223" s="86">
        <v>0</v>
      </c>
      <c r="V223" s="86">
        <v>0</v>
      </c>
      <c r="W223" s="86">
        <v>0</v>
      </c>
      <c r="X223" s="86">
        <v>0</v>
      </c>
      <c r="Y223" s="86">
        <v>0</v>
      </c>
      <c r="Z223" s="86">
        <v>0</v>
      </c>
      <c r="AA223" s="86">
        <v>0</v>
      </c>
      <c r="AB223" s="86">
        <v>0</v>
      </c>
      <c r="AC223" s="86">
        <v>0</v>
      </c>
      <c r="AD223" s="86">
        <v>0</v>
      </c>
      <c r="AE223" s="86">
        <v>0</v>
      </c>
      <c r="AF223" s="86">
        <v>0</v>
      </c>
      <c r="AG223" s="86">
        <v>0</v>
      </c>
      <c r="AH223" s="86">
        <v>0</v>
      </c>
      <c r="AI223" s="86">
        <v>0</v>
      </c>
      <c r="AJ223" s="86">
        <v>0</v>
      </c>
      <c r="AK223" s="86">
        <v>0</v>
      </c>
      <c r="AL223" s="86">
        <v>0</v>
      </c>
      <c r="AM223" s="86">
        <v>0</v>
      </c>
      <c r="AN223" s="86">
        <v>0</v>
      </c>
      <c r="AO223" s="86">
        <v>0</v>
      </c>
      <c r="AP223" s="86">
        <v>0</v>
      </c>
      <c r="AQ223" s="86">
        <v>0</v>
      </c>
      <c r="AR223" s="86">
        <v>0</v>
      </c>
      <c r="AS223" s="86">
        <v>0</v>
      </c>
      <c r="AT223" s="86">
        <f t="shared" si="45"/>
        <v>2765312</v>
      </c>
      <c r="AU223" s="86">
        <f t="shared" si="46"/>
        <v>0</v>
      </c>
      <c r="AV223" s="86">
        <f t="shared" si="47"/>
        <v>2765312</v>
      </c>
      <c r="AW223" s="86">
        <f t="shared" si="48"/>
        <v>0</v>
      </c>
      <c r="AX223" s="86">
        <f t="shared" si="49"/>
        <v>0</v>
      </c>
      <c r="AY223" s="86">
        <f t="shared" si="50"/>
        <v>0</v>
      </c>
      <c r="AZ223" s="86">
        <f t="shared" si="51"/>
        <v>2765312</v>
      </c>
      <c r="BA223" s="177"/>
      <c r="BB223" s="136"/>
      <c r="BC223" s="177"/>
      <c r="BD223" s="136"/>
      <c r="BE223" s="177"/>
      <c r="BF223" s="136"/>
      <c r="BG223" s="177"/>
      <c r="BH223" s="136"/>
    </row>
    <row r="224" spans="1:60" ht="27.75">
      <c r="A224" s="87">
        <v>2026</v>
      </c>
      <c r="B224" s="87">
        <v>8324</v>
      </c>
      <c r="C224" s="87">
        <v>3</v>
      </c>
      <c r="D224" s="87">
        <v>8</v>
      </c>
      <c r="E224" s="87">
        <v>23</v>
      </c>
      <c r="F224" s="87">
        <v>5000</v>
      </c>
      <c r="G224" s="87">
        <v>5100</v>
      </c>
      <c r="H224" s="87">
        <v>515</v>
      </c>
      <c r="I224" s="88">
        <v>1</v>
      </c>
      <c r="J224" s="89" t="s">
        <v>38</v>
      </c>
      <c r="K224" s="90">
        <v>2765312</v>
      </c>
      <c r="L224" s="90">
        <v>0</v>
      </c>
      <c r="M224" s="91">
        <v>2765312</v>
      </c>
      <c r="N224" s="90">
        <v>0</v>
      </c>
      <c r="O224" s="90">
        <v>0</v>
      </c>
      <c r="P224" s="91">
        <v>0</v>
      </c>
      <c r="Q224" s="91">
        <v>2765312</v>
      </c>
      <c r="R224" s="90">
        <v>0</v>
      </c>
      <c r="S224" s="90">
        <v>0</v>
      </c>
      <c r="T224" s="91">
        <v>0</v>
      </c>
      <c r="U224" s="90">
        <v>0</v>
      </c>
      <c r="V224" s="90">
        <v>0</v>
      </c>
      <c r="W224" s="91">
        <v>0</v>
      </c>
      <c r="X224" s="91">
        <v>0</v>
      </c>
      <c r="Y224" s="90">
        <v>0</v>
      </c>
      <c r="Z224" s="90">
        <v>0</v>
      </c>
      <c r="AA224" s="91">
        <v>0</v>
      </c>
      <c r="AB224" s="90">
        <v>0</v>
      </c>
      <c r="AC224" s="90">
        <v>0</v>
      </c>
      <c r="AD224" s="91">
        <v>0</v>
      </c>
      <c r="AE224" s="91">
        <v>0</v>
      </c>
      <c r="AF224" s="90">
        <v>0</v>
      </c>
      <c r="AG224" s="90">
        <v>0</v>
      </c>
      <c r="AH224" s="91">
        <v>0</v>
      </c>
      <c r="AI224" s="90">
        <v>0</v>
      </c>
      <c r="AJ224" s="90">
        <v>0</v>
      </c>
      <c r="AK224" s="91">
        <v>0</v>
      </c>
      <c r="AL224" s="91">
        <v>0</v>
      </c>
      <c r="AM224" s="90">
        <v>0</v>
      </c>
      <c r="AN224" s="90">
        <v>0</v>
      </c>
      <c r="AO224" s="91">
        <v>0</v>
      </c>
      <c r="AP224" s="90">
        <v>0</v>
      </c>
      <c r="AQ224" s="90">
        <v>0</v>
      </c>
      <c r="AR224" s="91">
        <v>0</v>
      </c>
      <c r="AS224" s="91">
        <v>0</v>
      </c>
      <c r="AT224" s="90">
        <f t="shared" si="45"/>
        <v>2765312</v>
      </c>
      <c r="AU224" s="90">
        <f t="shared" si="46"/>
        <v>0</v>
      </c>
      <c r="AV224" s="91">
        <f t="shared" si="47"/>
        <v>2765312</v>
      </c>
      <c r="AW224" s="90">
        <f t="shared" si="48"/>
        <v>0</v>
      </c>
      <c r="AX224" s="90">
        <f t="shared" si="49"/>
        <v>0</v>
      </c>
      <c r="AY224" s="91">
        <f t="shared" si="50"/>
        <v>0</v>
      </c>
      <c r="AZ224" s="91">
        <f t="shared" si="51"/>
        <v>2765312</v>
      </c>
      <c r="BA224" s="137">
        <v>26</v>
      </c>
      <c r="BB224" s="138"/>
      <c r="BC224" s="137"/>
      <c r="BD224" s="138"/>
      <c r="BE224" s="137"/>
      <c r="BF224" s="138"/>
      <c r="BG224" s="137">
        <f t="shared" ref="BG224" si="53">+BA224-BC224-BE224</f>
        <v>26</v>
      </c>
      <c r="BH224" s="138"/>
    </row>
    <row r="225" spans="1:60" ht="27.75">
      <c r="A225" s="76">
        <v>2026</v>
      </c>
      <c r="B225" s="76">
        <v>8324</v>
      </c>
      <c r="C225" s="76">
        <v>3</v>
      </c>
      <c r="D225" s="76">
        <v>8</v>
      </c>
      <c r="E225" s="76">
        <v>23</v>
      </c>
      <c r="F225" s="76">
        <v>5000</v>
      </c>
      <c r="G225" s="76">
        <v>5600</v>
      </c>
      <c r="H225" s="76"/>
      <c r="I225" s="78" t="s">
        <v>19</v>
      </c>
      <c r="J225" s="81" t="s">
        <v>79</v>
      </c>
      <c r="K225" s="82">
        <v>24618056</v>
      </c>
      <c r="L225" s="82">
        <v>18050016.870000001</v>
      </c>
      <c r="M225" s="82">
        <v>42668072.870000005</v>
      </c>
      <c r="N225" s="82">
        <v>0</v>
      </c>
      <c r="O225" s="82">
        <v>0</v>
      </c>
      <c r="P225" s="82">
        <v>0</v>
      </c>
      <c r="Q225" s="82">
        <v>42668072.870000005</v>
      </c>
      <c r="R225" s="82">
        <v>0</v>
      </c>
      <c r="S225" s="82">
        <v>0</v>
      </c>
      <c r="T225" s="82">
        <v>0</v>
      </c>
      <c r="U225" s="82">
        <v>0</v>
      </c>
      <c r="V225" s="82">
        <v>0</v>
      </c>
      <c r="W225" s="82">
        <v>0</v>
      </c>
      <c r="X225" s="82">
        <v>0</v>
      </c>
      <c r="Y225" s="82">
        <v>0</v>
      </c>
      <c r="Z225" s="82">
        <v>0</v>
      </c>
      <c r="AA225" s="82">
        <v>0</v>
      </c>
      <c r="AB225" s="82">
        <v>0</v>
      </c>
      <c r="AC225" s="82">
        <v>0</v>
      </c>
      <c r="AD225" s="82">
        <v>0</v>
      </c>
      <c r="AE225" s="82">
        <v>0</v>
      </c>
      <c r="AF225" s="82">
        <v>0</v>
      </c>
      <c r="AG225" s="82">
        <v>0</v>
      </c>
      <c r="AH225" s="82">
        <v>0</v>
      </c>
      <c r="AI225" s="82">
        <v>0</v>
      </c>
      <c r="AJ225" s="82">
        <v>0</v>
      </c>
      <c r="AK225" s="82">
        <v>0</v>
      </c>
      <c r="AL225" s="82">
        <v>0</v>
      </c>
      <c r="AM225" s="82">
        <v>0</v>
      </c>
      <c r="AN225" s="82">
        <v>0</v>
      </c>
      <c r="AO225" s="82">
        <v>0</v>
      </c>
      <c r="AP225" s="82">
        <v>0</v>
      </c>
      <c r="AQ225" s="82">
        <v>0</v>
      </c>
      <c r="AR225" s="82">
        <v>0</v>
      </c>
      <c r="AS225" s="82">
        <v>0</v>
      </c>
      <c r="AT225" s="82">
        <f t="shared" si="45"/>
        <v>24618056</v>
      </c>
      <c r="AU225" s="82">
        <f t="shared" si="46"/>
        <v>18050016.870000001</v>
      </c>
      <c r="AV225" s="82">
        <f t="shared" si="47"/>
        <v>42668072.870000005</v>
      </c>
      <c r="AW225" s="82">
        <f t="shared" si="48"/>
        <v>0</v>
      </c>
      <c r="AX225" s="82">
        <f t="shared" si="49"/>
        <v>0</v>
      </c>
      <c r="AY225" s="82">
        <f t="shared" si="50"/>
        <v>0</v>
      </c>
      <c r="AZ225" s="82">
        <f t="shared" si="51"/>
        <v>42668072.870000005</v>
      </c>
      <c r="BA225" s="162"/>
      <c r="BB225" s="163"/>
      <c r="BC225" s="162"/>
      <c r="BD225" s="163"/>
      <c r="BE225" s="162"/>
      <c r="BF225" s="163"/>
      <c r="BG225" s="162"/>
      <c r="BH225" s="163"/>
    </row>
    <row r="226" spans="1:60" ht="27.75">
      <c r="A226" s="83">
        <v>2026</v>
      </c>
      <c r="B226" s="83">
        <v>8324</v>
      </c>
      <c r="C226" s="83">
        <v>3</v>
      </c>
      <c r="D226" s="83">
        <v>8</v>
      </c>
      <c r="E226" s="83">
        <v>23</v>
      </c>
      <c r="F226" s="83">
        <v>5000</v>
      </c>
      <c r="G226" s="83">
        <v>5600</v>
      </c>
      <c r="H226" s="83">
        <v>565</v>
      </c>
      <c r="I226" s="92" t="s">
        <v>19</v>
      </c>
      <c r="J226" s="85" t="s">
        <v>78</v>
      </c>
      <c r="K226" s="86">
        <v>22399136</v>
      </c>
      <c r="L226" s="86">
        <v>18050016.870000001</v>
      </c>
      <c r="M226" s="86">
        <v>40449152.870000005</v>
      </c>
      <c r="N226" s="86">
        <v>0</v>
      </c>
      <c r="O226" s="86">
        <v>0</v>
      </c>
      <c r="P226" s="86">
        <v>0</v>
      </c>
      <c r="Q226" s="86">
        <v>40449152.870000005</v>
      </c>
      <c r="R226" s="86">
        <v>0</v>
      </c>
      <c r="S226" s="86">
        <v>0</v>
      </c>
      <c r="T226" s="86">
        <v>0</v>
      </c>
      <c r="U226" s="86">
        <v>0</v>
      </c>
      <c r="V226" s="86">
        <v>0</v>
      </c>
      <c r="W226" s="86">
        <v>0</v>
      </c>
      <c r="X226" s="86">
        <v>0</v>
      </c>
      <c r="Y226" s="86">
        <v>0</v>
      </c>
      <c r="Z226" s="86">
        <v>0</v>
      </c>
      <c r="AA226" s="86">
        <v>0</v>
      </c>
      <c r="AB226" s="86">
        <v>0</v>
      </c>
      <c r="AC226" s="86">
        <v>0</v>
      </c>
      <c r="AD226" s="86">
        <v>0</v>
      </c>
      <c r="AE226" s="86">
        <v>0</v>
      </c>
      <c r="AF226" s="86">
        <v>0</v>
      </c>
      <c r="AG226" s="86">
        <v>0</v>
      </c>
      <c r="AH226" s="86">
        <v>0</v>
      </c>
      <c r="AI226" s="86">
        <v>0</v>
      </c>
      <c r="AJ226" s="86">
        <v>0</v>
      </c>
      <c r="AK226" s="86">
        <v>0</v>
      </c>
      <c r="AL226" s="86">
        <v>0</v>
      </c>
      <c r="AM226" s="86">
        <v>0</v>
      </c>
      <c r="AN226" s="86">
        <v>0</v>
      </c>
      <c r="AO226" s="86">
        <v>0</v>
      </c>
      <c r="AP226" s="86">
        <v>0</v>
      </c>
      <c r="AQ226" s="86">
        <v>0</v>
      </c>
      <c r="AR226" s="86">
        <v>0</v>
      </c>
      <c r="AS226" s="86">
        <v>0</v>
      </c>
      <c r="AT226" s="86">
        <f t="shared" si="45"/>
        <v>22399136</v>
      </c>
      <c r="AU226" s="86">
        <f t="shared" si="46"/>
        <v>18050016.870000001</v>
      </c>
      <c r="AV226" s="86">
        <f t="shared" si="47"/>
        <v>40449152.870000005</v>
      </c>
      <c r="AW226" s="86">
        <f t="shared" si="48"/>
        <v>0</v>
      </c>
      <c r="AX226" s="86">
        <f t="shared" si="49"/>
        <v>0</v>
      </c>
      <c r="AY226" s="86">
        <f t="shared" si="50"/>
        <v>0</v>
      </c>
      <c r="AZ226" s="86">
        <f t="shared" si="51"/>
        <v>40449152.870000005</v>
      </c>
      <c r="BA226" s="176"/>
      <c r="BB226" s="136"/>
      <c r="BC226" s="176"/>
      <c r="BD226" s="136"/>
      <c r="BE226" s="176"/>
      <c r="BF226" s="136"/>
      <c r="BG226" s="176"/>
      <c r="BH226" s="136"/>
    </row>
    <row r="227" spans="1:60" ht="27.75">
      <c r="A227" s="87">
        <v>2026</v>
      </c>
      <c r="B227" s="87">
        <v>8324</v>
      </c>
      <c r="C227" s="87">
        <v>3</v>
      </c>
      <c r="D227" s="87">
        <v>8</v>
      </c>
      <c r="E227" s="87">
        <v>23</v>
      </c>
      <c r="F227" s="87">
        <v>5000</v>
      </c>
      <c r="G227" s="87">
        <v>5600</v>
      </c>
      <c r="H227" s="87">
        <v>565</v>
      </c>
      <c r="I227" s="88">
        <v>1</v>
      </c>
      <c r="J227" s="89" t="s">
        <v>79</v>
      </c>
      <c r="K227" s="90">
        <v>22399136</v>
      </c>
      <c r="L227" s="90">
        <v>18050016.870000001</v>
      </c>
      <c r="M227" s="91">
        <v>40449152.869999997</v>
      </c>
      <c r="N227" s="90">
        <v>0</v>
      </c>
      <c r="O227" s="90">
        <v>0</v>
      </c>
      <c r="P227" s="91">
        <v>0</v>
      </c>
      <c r="Q227" s="91">
        <v>20449152.870000001</v>
      </c>
      <c r="R227" s="90">
        <v>0</v>
      </c>
      <c r="S227" s="90">
        <v>0</v>
      </c>
      <c r="T227" s="91">
        <v>0</v>
      </c>
      <c r="U227" s="90">
        <v>0</v>
      </c>
      <c r="V227" s="90">
        <v>0</v>
      </c>
      <c r="W227" s="91">
        <v>0</v>
      </c>
      <c r="X227" s="91">
        <v>0</v>
      </c>
      <c r="Y227" s="90">
        <v>0</v>
      </c>
      <c r="Z227" s="90">
        <v>0</v>
      </c>
      <c r="AA227" s="91">
        <v>0</v>
      </c>
      <c r="AB227" s="90">
        <v>0</v>
      </c>
      <c r="AC227" s="90">
        <v>0</v>
      </c>
      <c r="AD227" s="91">
        <v>0</v>
      </c>
      <c r="AE227" s="91">
        <v>0</v>
      </c>
      <c r="AF227" s="90">
        <v>0</v>
      </c>
      <c r="AG227" s="90">
        <v>0</v>
      </c>
      <c r="AH227" s="91">
        <v>0</v>
      </c>
      <c r="AI227" s="90">
        <v>0</v>
      </c>
      <c r="AJ227" s="90">
        <v>0</v>
      </c>
      <c r="AK227" s="91">
        <v>0</v>
      </c>
      <c r="AL227" s="91">
        <v>0</v>
      </c>
      <c r="AM227" s="90">
        <v>0</v>
      </c>
      <c r="AN227" s="90">
        <v>0</v>
      </c>
      <c r="AO227" s="91">
        <v>0</v>
      </c>
      <c r="AP227" s="90">
        <v>0</v>
      </c>
      <c r="AQ227" s="90">
        <v>0</v>
      </c>
      <c r="AR227" s="91">
        <v>0</v>
      </c>
      <c r="AS227" s="91">
        <v>0</v>
      </c>
      <c r="AT227" s="90">
        <f t="shared" si="45"/>
        <v>22399136</v>
      </c>
      <c r="AU227" s="90">
        <f t="shared" si="46"/>
        <v>18050016.870000001</v>
      </c>
      <c r="AV227" s="91">
        <f t="shared" si="47"/>
        <v>40449152.869999997</v>
      </c>
      <c r="AW227" s="90">
        <f t="shared" si="48"/>
        <v>0</v>
      </c>
      <c r="AX227" s="90">
        <f t="shared" si="49"/>
        <v>0</v>
      </c>
      <c r="AY227" s="91">
        <f t="shared" si="50"/>
        <v>0</v>
      </c>
      <c r="AZ227" s="91">
        <f t="shared" si="51"/>
        <v>20449152.870000001</v>
      </c>
      <c r="BA227" s="137">
        <v>398</v>
      </c>
      <c r="BB227" s="138"/>
      <c r="BC227" s="137"/>
      <c r="BD227" s="138"/>
      <c r="BE227" s="137"/>
      <c r="BF227" s="138"/>
      <c r="BG227" s="137">
        <f t="shared" ref="BG227:BG229" si="54">+BA227-BC227-BE227</f>
        <v>398</v>
      </c>
      <c r="BH227" s="138"/>
    </row>
    <row r="228" spans="1:60" ht="27.75">
      <c r="A228" s="83">
        <v>2026</v>
      </c>
      <c r="B228" s="83">
        <v>8324</v>
      </c>
      <c r="C228" s="83">
        <v>3</v>
      </c>
      <c r="D228" s="83">
        <v>8</v>
      </c>
      <c r="E228" s="83">
        <v>23</v>
      </c>
      <c r="F228" s="83">
        <v>5000</v>
      </c>
      <c r="G228" s="83">
        <v>5600</v>
      </c>
      <c r="H228" s="83">
        <v>566</v>
      </c>
      <c r="I228" s="92" t="s">
        <v>19</v>
      </c>
      <c r="J228" s="85" t="s">
        <v>142</v>
      </c>
      <c r="K228" s="86">
        <v>2218920</v>
      </c>
      <c r="L228" s="86">
        <v>0</v>
      </c>
      <c r="M228" s="86">
        <v>2218920</v>
      </c>
      <c r="N228" s="86">
        <v>0</v>
      </c>
      <c r="O228" s="86">
        <v>0</v>
      </c>
      <c r="P228" s="86">
        <v>0</v>
      </c>
      <c r="Q228" s="86">
        <v>2218920</v>
      </c>
      <c r="R228" s="86">
        <v>0</v>
      </c>
      <c r="S228" s="86">
        <v>0</v>
      </c>
      <c r="T228" s="86">
        <v>0</v>
      </c>
      <c r="U228" s="86">
        <v>0</v>
      </c>
      <c r="V228" s="86">
        <v>0</v>
      </c>
      <c r="W228" s="86">
        <v>0</v>
      </c>
      <c r="X228" s="86">
        <v>0</v>
      </c>
      <c r="Y228" s="86">
        <v>0</v>
      </c>
      <c r="Z228" s="86">
        <v>0</v>
      </c>
      <c r="AA228" s="86">
        <v>0</v>
      </c>
      <c r="AB228" s="86">
        <v>0</v>
      </c>
      <c r="AC228" s="86">
        <v>0</v>
      </c>
      <c r="AD228" s="86">
        <v>0</v>
      </c>
      <c r="AE228" s="86">
        <v>0</v>
      </c>
      <c r="AF228" s="86">
        <v>0</v>
      </c>
      <c r="AG228" s="86">
        <v>0</v>
      </c>
      <c r="AH228" s="86">
        <v>0</v>
      </c>
      <c r="AI228" s="86">
        <v>0</v>
      </c>
      <c r="AJ228" s="86">
        <v>0</v>
      </c>
      <c r="AK228" s="86">
        <v>0</v>
      </c>
      <c r="AL228" s="86">
        <v>0</v>
      </c>
      <c r="AM228" s="86">
        <v>0</v>
      </c>
      <c r="AN228" s="86">
        <v>0</v>
      </c>
      <c r="AO228" s="86">
        <v>0</v>
      </c>
      <c r="AP228" s="86">
        <v>0</v>
      </c>
      <c r="AQ228" s="86">
        <v>0</v>
      </c>
      <c r="AR228" s="86">
        <v>0</v>
      </c>
      <c r="AS228" s="86">
        <v>0</v>
      </c>
      <c r="AT228" s="86">
        <f t="shared" si="45"/>
        <v>2218920</v>
      </c>
      <c r="AU228" s="86">
        <f t="shared" si="46"/>
        <v>0</v>
      </c>
      <c r="AV228" s="86">
        <f t="shared" si="47"/>
        <v>2218920</v>
      </c>
      <c r="AW228" s="86">
        <f t="shared" si="48"/>
        <v>0</v>
      </c>
      <c r="AX228" s="86">
        <f t="shared" si="49"/>
        <v>0</v>
      </c>
      <c r="AY228" s="86">
        <f t="shared" si="50"/>
        <v>0</v>
      </c>
      <c r="AZ228" s="86">
        <f t="shared" si="51"/>
        <v>2218920</v>
      </c>
      <c r="BA228" s="135"/>
      <c r="BB228" s="136"/>
      <c r="BC228" s="135"/>
      <c r="BD228" s="136"/>
      <c r="BE228" s="135"/>
      <c r="BF228" s="136"/>
      <c r="BG228" s="135"/>
      <c r="BH228" s="136"/>
    </row>
    <row r="229" spans="1:60" ht="27.75">
      <c r="A229" s="87">
        <v>2026</v>
      </c>
      <c r="B229" s="87">
        <v>8324</v>
      </c>
      <c r="C229" s="87">
        <v>3</v>
      </c>
      <c r="D229" s="87">
        <v>8</v>
      </c>
      <c r="E229" s="87">
        <v>23</v>
      </c>
      <c r="F229" s="87">
        <v>5000</v>
      </c>
      <c r="G229" s="87">
        <v>5600</v>
      </c>
      <c r="H229" s="87">
        <v>566</v>
      </c>
      <c r="I229" s="88">
        <v>1</v>
      </c>
      <c r="J229" s="89" t="s">
        <v>142</v>
      </c>
      <c r="K229" s="90">
        <v>2218920</v>
      </c>
      <c r="L229" s="90">
        <v>0</v>
      </c>
      <c r="M229" s="91">
        <v>2218920</v>
      </c>
      <c r="N229" s="90">
        <v>0</v>
      </c>
      <c r="O229" s="90">
        <v>0</v>
      </c>
      <c r="P229" s="91">
        <v>0</v>
      </c>
      <c r="Q229" s="91">
        <v>2218920</v>
      </c>
      <c r="R229" s="90">
        <v>0</v>
      </c>
      <c r="S229" s="90">
        <v>0</v>
      </c>
      <c r="T229" s="91">
        <v>0</v>
      </c>
      <c r="U229" s="90">
        <v>0</v>
      </c>
      <c r="V229" s="90">
        <v>0</v>
      </c>
      <c r="W229" s="91">
        <v>0</v>
      </c>
      <c r="X229" s="91">
        <v>0</v>
      </c>
      <c r="Y229" s="90">
        <v>0</v>
      </c>
      <c r="Z229" s="90">
        <v>0</v>
      </c>
      <c r="AA229" s="91">
        <v>0</v>
      </c>
      <c r="AB229" s="90">
        <v>0</v>
      </c>
      <c r="AC229" s="90">
        <v>0</v>
      </c>
      <c r="AD229" s="91">
        <v>0</v>
      </c>
      <c r="AE229" s="91">
        <v>0</v>
      </c>
      <c r="AF229" s="90">
        <v>0</v>
      </c>
      <c r="AG229" s="90">
        <v>0</v>
      </c>
      <c r="AH229" s="91">
        <v>0</v>
      </c>
      <c r="AI229" s="90">
        <v>0</v>
      </c>
      <c r="AJ229" s="90">
        <v>0</v>
      </c>
      <c r="AK229" s="91">
        <v>0</v>
      </c>
      <c r="AL229" s="91">
        <v>0</v>
      </c>
      <c r="AM229" s="90">
        <v>0</v>
      </c>
      <c r="AN229" s="90">
        <v>0</v>
      </c>
      <c r="AO229" s="91">
        <v>0</v>
      </c>
      <c r="AP229" s="90">
        <v>0</v>
      </c>
      <c r="AQ229" s="90">
        <v>0</v>
      </c>
      <c r="AR229" s="91">
        <v>0</v>
      </c>
      <c r="AS229" s="91">
        <v>0</v>
      </c>
      <c r="AT229" s="90">
        <f t="shared" si="45"/>
        <v>2218920</v>
      </c>
      <c r="AU229" s="90">
        <f t="shared" si="46"/>
        <v>0</v>
      </c>
      <c r="AV229" s="91">
        <f t="shared" si="47"/>
        <v>2218920</v>
      </c>
      <c r="AW229" s="90">
        <f t="shared" si="48"/>
        <v>0</v>
      </c>
      <c r="AX229" s="90">
        <f t="shared" si="49"/>
        <v>0</v>
      </c>
      <c r="AY229" s="91">
        <f t="shared" si="50"/>
        <v>0</v>
      </c>
      <c r="AZ229" s="91">
        <f t="shared" si="51"/>
        <v>2218920</v>
      </c>
      <c r="BA229" s="137">
        <v>364</v>
      </c>
      <c r="BB229" s="138"/>
      <c r="BC229" s="137"/>
      <c r="BD229" s="138"/>
      <c r="BE229" s="137"/>
      <c r="BF229" s="138"/>
      <c r="BG229" s="137">
        <f t="shared" si="54"/>
        <v>364</v>
      </c>
      <c r="BH229" s="138"/>
    </row>
    <row r="230" spans="1:60" ht="55.5">
      <c r="A230" s="58">
        <v>2026</v>
      </c>
      <c r="B230" s="58">
        <v>8324</v>
      </c>
      <c r="C230" s="58">
        <v>3</v>
      </c>
      <c r="D230" s="58">
        <v>8</v>
      </c>
      <c r="E230" s="58">
        <v>24</v>
      </c>
      <c r="F230" s="58"/>
      <c r="G230" s="58"/>
      <c r="H230" s="58"/>
      <c r="I230" s="66"/>
      <c r="J230" s="73" t="s">
        <v>143</v>
      </c>
      <c r="K230" s="74">
        <v>50047647.159999996</v>
      </c>
      <c r="L230" s="74">
        <v>44431525.07</v>
      </c>
      <c r="M230" s="74">
        <v>94479172.229999989</v>
      </c>
      <c r="N230" s="74">
        <v>0</v>
      </c>
      <c r="O230" s="74">
        <v>0</v>
      </c>
      <c r="P230" s="74">
        <v>0</v>
      </c>
      <c r="Q230" s="74">
        <v>94479172.229999989</v>
      </c>
      <c r="R230" s="74">
        <v>0</v>
      </c>
      <c r="S230" s="74">
        <v>0</v>
      </c>
      <c r="T230" s="74">
        <v>0</v>
      </c>
      <c r="U230" s="74">
        <v>0</v>
      </c>
      <c r="V230" s="74">
        <v>0</v>
      </c>
      <c r="W230" s="74">
        <v>0</v>
      </c>
      <c r="X230" s="74">
        <v>0</v>
      </c>
      <c r="Y230" s="74">
        <v>0</v>
      </c>
      <c r="Z230" s="74">
        <v>0</v>
      </c>
      <c r="AA230" s="74">
        <v>0</v>
      </c>
      <c r="AB230" s="74">
        <v>0</v>
      </c>
      <c r="AC230" s="74">
        <v>0</v>
      </c>
      <c r="AD230" s="74">
        <v>0</v>
      </c>
      <c r="AE230" s="74">
        <v>0</v>
      </c>
      <c r="AF230" s="74">
        <v>0</v>
      </c>
      <c r="AG230" s="74">
        <v>0</v>
      </c>
      <c r="AH230" s="74">
        <v>0</v>
      </c>
      <c r="AI230" s="74">
        <v>0</v>
      </c>
      <c r="AJ230" s="74">
        <v>0</v>
      </c>
      <c r="AK230" s="74">
        <v>0</v>
      </c>
      <c r="AL230" s="74">
        <v>0</v>
      </c>
      <c r="AM230" s="74">
        <v>0</v>
      </c>
      <c r="AN230" s="74">
        <v>0</v>
      </c>
      <c r="AO230" s="74">
        <v>0</v>
      </c>
      <c r="AP230" s="74">
        <v>0</v>
      </c>
      <c r="AQ230" s="74">
        <v>0</v>
      </c>
      <c r="AR230" s="74">
        <v>0</v>
      </c>
      <c r="AS230" s="74">
        <v>0</v>
      </c>
      <c r="AT230" s="74">
        <f t="shared" si="45"/>
        <v>50047647.159999996</v>
      </c>
      <c r="AU230" s="74">
        <f t="shared" si="46"/>
        <v>44431525.07</v>
      </c>
      <c r="AV230" s="74">
        <f t="shared" si="47"/>
        <v>94479172.229999989</v>
      </c>
      <c r="AW230" s="74">
        <f t="shared" si="48"/>
        <v>0</v>
      </c>
      <c r="AX230" s="74">
        <f t="shared" si="49"/>
        <v>0</v>
      </c>
      <c r="AY230" s="74">
        <f t="shared" si="50"/>
        <v>0</v>
      </c>
      <c r="AZ230" s="74">
        <f t="shared" si="51"/>
        <v>94479172.229999989</v>
      </c>
      <c r="BA230" s="129"/>
      <c r="BB230" s="178"/>
      <c r="BC230" s="129"/>
      <c r="BD230" s="178"/>
      <c r="BE230" s="129"/>
      <c r="BF230" s="178"/>
      <c r="BG230" s="129"/>
      <c r="BH230" s="178"/>
    </row>
    <row r="231" spans="1:60" ht="27.75">
      <c r="A231" s="75">
        <v>2026</v>
      </c>
      <c r="B231" s="75">
        <v>8324</v>
      </c>
      <c r="C231" s="75">
        <v>3</v>
      </c>
      <c r="D231" s="75">
        <v>8</v>
      </c>
      <c r="E231" s="75">
        <v>24</v>
      </c>
      <c r="F231" s="75">
        <v>3000</v>
      </c>
      <c r="G231" s="75"/>
      <c r="H231" s="75"/>
      <c r="I231" s="77" t="s">
        <v>19</v>
      </c>
      <c r="J231" s="79" t="s">
        <v>28</v>
      </c>
      <c r="K231" s="80">
        <v>42323442.479999997</v>
      </c>
      <c r="L231" s="80">
        <v>40907320.390000001</v>
      </c>
      <c r="M231" s="80">
        <v>83230762.870000005</v>
      </c>
      <c r="N231" s="80">
        <v>0</v>
      </c>
      <c r="O231" s="80">
        <v>0</v>
      </c>
      <c r="P231" s="80">
        <v>0</v>
      </c>
      <c r="Q231" s="80">
        <v>83230762.870000005</v>
      </c>
      <c r="R231" s="80">
        <v>0</v>
      </c>
      <c r="S231" s="80">
        <v>0</v>
      </c>
      <c r="T231" s="80">
        <v>0</v>
      </c>
      <c r="U231" s="80">
        <v>0</v>
      </c>
      <c r="V231" s="80">
        <v>0</v>
      </c>
      <c r="W231" s="80">
        <v>0</v>
      </c>
      <c r="X231" s="80">
        <v>0</v>
      </c>
      <c r="Y231" s="80">
        <v>0</v>
      </c>
      <c r="Z231" s="80">
        <v>0</v>
      </c>
      <c r="AA231" s="80">
        <v>0</v>
      </c>
      <c r="AB231" s="80">
        <v>0</v>
      </c>
      <c r="AC231" s="80">
        <v>0</v>
      </c>
      <c r="AD231" s="80">
        <v>0</v>
      </c>
      <c r="AE231" s="80">
        <v>0</v>
      </c>
      <c r="AF231" s="80">
        <v>0</v>
      </c>
      <c r="AG231" s="80">
        <v>0</v>
      </c>
      <c r="AH231" s="80">
        <v>0</v>
      </c>
      <c r="AI231" s="80">
        <v>0</v>
      </c>
      <c r="AJ231" s="80">
        <v>0</v>
      </c>
      <c r="AK231" s="80">
        <v>0</v>
      </c>
      <c r="AL231" s="80">
        <v>0</v>
      </c>
      <c r="AM231" s="80">
        <v>0</v>
      </c>
      <c r="AN231" s="80">
        <v>0</v>
      </c>
      <c r="AO231" s="80">
        <v>0</v>
      </c>
      <c r="AP231" s="80">
        <v>0</v>
      </c>
      <c r="AQ231" s="80">
        <v>0</v>
      </c>
      <c r="AR231" s="80">
        <v>0</v>
      </c>
      <c r="AS231" s="80">
        <v>0</v>
      </c>
      <c r="AT231" s="80">
        <f t="shared" si="45"/>
        <v>42323442.479999997</v>
      </c>
      <c r="AU231" s="80">
        <f t="shared" si="46"/>
        <v>40907320.390000001</v>
      </c>
      <c r="AV231" s="80">
        <f t="shared" si="47"/>
        <v>83230762.870000005</v>
      </c>
      <c r="AW231" s="80">
        <f t="shared" si="48"/>
        <v>0</v>
      </c>
      <c r="AX231" s="80">
        <f t="shared" si="49"/>
        <v>0</v>
      </c>
      <c r="AY231" s="80">
        <f t="shared" si="50"/>
        <v>0</v>
      </c>
      <c r="AZ231" s="80">
        <f t="shared" si="51"/>
        <v>83230762.870000005</v>
      </c>
      <c r="BA231" s="131"/>
      <c r="BB231" s="132"/>
      <c r="BC231" s="131"/>
      <c r="BD231" s="132"/>
      <c r="BE231" s="131"/>
      <c r="BF231" s="132"/>
      <c r="BG231" s="131"/>
      <c r="BH231" s="132"/>
    </row>
    <row r="232" spans="1:60" ht="27.75">
      <c r="A232" s="76">
        <v>2026</v>
      </c>
      <c r="B232" s="76">
        <v>8324</v>
      </c>
      <c r="C232" s="76">
        <v>3</v>
      </c>
      <c r="D232" s="76">
        <v>8</v>
      </c>
      <c r="E232" s="76">
        <v>24</v>
      </c>
      <c r="F232" s="76">
        <v>3000</v>
      </c>
      <c r="G232" s="76">
        <v>3100</v>
      </c>
      <c r="H232" s="76"/>
      <c r="I232" s="78" t="s">
        <v>19</v>
      </c>
      <c r="J232" s="81" t="s">
        <v>75</v>
      </c>
      <c r="K232" s="82">
        <v>34470120.269999996</v>
      </c>
      <c r="L232" s="82">
        <v>40907320.390000001</v>
      </c>
      <c r="M232" s="82">
        <v>75377440.659999996</v>
      </c>
      <c r="N232" s="82">
        <v>0</v>
      </c>
      <c r="O232" s="82">
        <v>0</v>
      </c>
      <c r="P232" s="82">
        <v>0</v>
      </c>
      <c r="Q232" s="82">
        <v>75377440.659999996</v>
      </c>
      <c r="R232" s="82">
        <v>0</v>
      </c>
      <c r="S232" s="82">
        <v>0</v>
      </c>
      <c r="T232" s="82">
        <v>0</v>
      </c>
      <c r="U232" s="82">
        <v>0</v>
      </c>
      <c r="V232" s="82">
        <v>0</v>
      </c>
      <c r="W232" s="82">
        <v>0</v>
      </c>
      <c r="X232" s="82">
        <v>0</v>
      </c>
      <c r="Y232" s="82">
        <v>0</v>
      </c>
      <c r="Z232" s="82">
        <v>0</v>
      </c>
      <c r="AA232" s="82">
        <v>0</v>
      </c>
      <c r="AB232" s="82">
        <v>0</v>
      </c>
      <c r="AC232" s="82">
        <v>0</v>
      </c>
      <c r="AD232" s="82">
        <v>0</v>
      </c>
      <c r="AE232" s="82">
        <v>0</v>
      </c>
      <c r="AF232" s="82">
        <v>0</v>
      </c>
      <c r="AG232" s="82">
        <v>0</v>
      </c>
      <c r="AH232" s="82">
        <v>0</v>
      </c>
      <c r="AI232" s="82">
        <v>0</v>
      </c>
      <c r="AJ232" s="82">
        <v>0</v>
      </c>
      <c r="AK232" s="82">
        <v>0</v>
      </c>
      <c r="AL232" s="82">
        <v>0</v>
      </c>
      <c r="AM232" s="82">
        <v>0</v>
      </c>
      <c r="AN232" s="82">
        <v>0</v>
      </c>
      <c r="AO232" s="82">
        <v>0</v>
      </c>
      <c r="AP232" s="82">
        <v>0</v>
      </c>
      <c r="AQ232" s="82">
        <v>0</v>
      </c>
      <c r="AR232" s="82">
        <v>0</v>
      </c>
      <c r="AS232" s="82">
        <v>0</v>
      </c>
      <c r="AT232" s="82">
        <f t="shared" si="45"/>
        <v>34470120.269999996</v>
      </c>
      <c r="AU232" s="82">
        <f t="shared" si="46"/>
        <v>40907320.390000001</v>
      </c>
      <c r="AV232" s="82">
        <f t="shared" si="47"/>
        <v>75377440.659999996</v>
      </c>
      <c r="AW232" s="82">
        <f t="shared" si="48"/>
        <v>0</v>
      </c>
      <c r="AX232" s="82">
        <f t="shared" si="49"/>
        <v>0</v>
      </c>
      <c r="AY232" s="82">
        <f t="shared" si="50"/>
        <v>0</v>
      </c>
      <c r="AZ232" s="82">
        <f t="shared" si="51"/>
        <v>75377440.659999996</v>
      </c>
      <c r="BA232" s="133"/>
      <c r="BB232" s="134"/>
      <c r="BC232" s="133"/>
      <c r="BD232" s="134"/>
      <c r="BE232" s="133"/>
      <c r="BF232" s="134"/>
      <c r="BG232" s="133"/>
      <c r="BH232" s="134"/>
    </row>
    <row r="233" spans="1:60" ht="27.75">
      <c r="A233" s="83">
        <v>2026</v>
      </c>
      <c r="B233" s="83">
        <v>8324</v>
      </c>
      <c r="C233" s="83">
        <v>3</v>
      </c>
      <c r="D233" s="83">
        <v>8</v>
      </c>
      <c r="E233" s="83">
        <v>24</v>
      </c>
      <c r="F233" s="83">
        <v>3000</v>
      </c>
      <c r="G233" s="83">
        <v>3100</v>
      </c>
      <c r="H233" s="83">
        <v>317</v>
      </c>
      <c r="I233" s="92" t="s">
        <v>19</v>
      </c>
      <c r="J233" s="85" t="s">
        <v>76</v>
      </c>
      <c r="K233" s="86">
        <v>13250000</v>
      </c>
      <c r="L233" s="86">
        <v>0</v>
      </c>
      <c r="M233" s="86">
        <v>13250000</v>
      </c>
      <c r="N233" s="86">
        <v>0</v>
      </c>
      <c r="O233" s="86">
        <v>0</v>
      </c>
      <c r="P233" s="86">
        <v>0</v>
      </c>
      <c r="Q233" s="86">
        <v>13250000</v>
      </c>
      <c r="R233" s="86">
        <v>0</v>
      </c>
      <c r="S233" s="86">
        <v>0</v>
      </c>
      <c r="T233" s="86">
        <v>0</v>
      </c>
      <c r="U233" s="86">
        <v>0</v>
      </c>
      <c r="V233" s="86">
        <v>0</v>
      </c>
      <c r="W233" s="86">
        <v>0</v>
      </c>
      <c r="X233" s="86">
        <v>0</v>
      </c>
      <c r="Y233" s="86">
        <v>0</v>
      </c>
      <c r="Z233" s="86">
        <v>0</v>
      </c>
      <c r="AA233" s="86">
        <v>0</v>
      </c>
      <c r="AB233" s="86">
        <v>0</v>
      </c>
      <c r="AC233" s="86">
        <v>0</v>
      </c>
      <c r="AD233" s="86">
        <v>0</v>
      </c>
      <c r="AE233" s="86">
        <v>0</v>
      </c>
      <c r="AF233" s="86">
        <v>0</v>
      </c>
      <c r="AG233" s="86">
        <v>0</v>
      </c>
      <c r="AH233" s="86">
        <v>0</v>
      </c>
      <c r="AI233" s="86">
        <v>0</v>
      </c>
      <c r="AJ233" s="86">
        <v>0</v>
      </c>
      <c r="AK233" s="86">
        <v>0</v>
      </c>
      <c r="AL233" s="86">
        <v>0</v>
      </c>
      <c r="AM233" s="86">
        <v>0</v>
      </c>
      <c r="AN233" s="86">
        <v>0</v>
      </c>
      <c r="AO233" s="86">
        <v>0</v>
      </c>
      <c r="AP233" s="86">
        <v>0</v>
      </c>
      <c r="AQ233" s="86">
        <v>0</v>
      </c>
      <c r="AR233" s="86">
        <v>0</v>
      </c>
      <c r="AS233" s="86">
        <v>0</v>
      </c>
      <c r="AT233" s="86">
        <f t="shared" si="45"/>
        <v>13250000</v>
      </c>
      <c r="AU233" s="86">
        <f t="shared" si="46"/>
        <v>0</v>
      </c>
      <c r="AV233" s="86">
        <f t="shared" si="47"/>
        <v>13250000</v>
      </c>
      <c r="AW233" s="86">
        <f t="shared" si="48"/>
        <v>0</v>
      </c>
      <c r="AX233" s="86">
        <f t="shared" si="49"/>
        <v>0</v>
      </c>
      <c r="AY233" s="86">
        <f t="shared" si="50"/>
        <v>0</v>
      </c>
      <c r="AZ233" s="86">
        <f t="shared" si="51"/>
        <v>13250000</v>
      </c>
      <c r="BA233" s="135"/>
      <c r="BB233" s="136"/>
      <c r="BC233" s="135"/>
      <c r="BD233" s="136"/>
      <c r="BE233" s="135"/>
      <c r="BF233" s="136"/>
      <c r="BG233" s="135"/>
      <c r="BH233" s="136"/>
    </row>
    <row r="234" spans="1:60" ht="27.75">
      <c r="A234" s="87">
        <v>2026</v>
      </c>
      <c r="B234" s="87">
        <v>8324</v>
      </c>
      <c r="C234" s="87">
        <v>3</v>
      </c>
      <c r="D234" s="87">
        <v>8</v>
      </c>
      <c r="E234" s="87">
        <v>24</v>
      </c>
      <c r="F234" s="87">
        <v>3000</v>
      </c>
      <c r="G234" s="87">
        <v>3100</v>
      </c>
      <c r="H234" s="87">
        <v>317</v>
      </c>
      <c r="I234" s="88">
        <v>1</v>
      </c>
      <c r="J234" s="89" t="s">
        <v>76</v>
      </c>
      <c r="K234" s="90">
        <v>13250000</v>
      </c>
      <c r="L234" s="90">
        <v>0</v>
      </c>
      <c r="M234" s="91">
        <v>13250000</v>
      </c>
      <c r="N234" s="90">
        <v>0</v>
      </c>
      <c r="O234" s="90">
        <v>0</v>
      </c>
      <c r="P234" s="91">
        <v>0</v>
      </c>
      <c r="Q234" s="91">
        <v>13250000</v>
      </c>
      <c r="R234" s="90">
        <v>0</v>
      </c>
      <c r="S234" s="90">
        <v>0</v>
      </c>
      <c r="T234" s="91">
        <v>0</v>
      </c>
      <c r="U234" s="90">
        <v>0</v>
      </c>
      <c r="V234" s="90">
        <v>0</v>
      </c>
      <c r="W234" s="91">
        <v>0</v>
      </c>
      <c r="X234" s="91">
        <v>0</v>
      </c>
      <c r="Y234" s="90">
        <v>0</v>
      </c>
      <c r="Z234" s="90">
        <v>0</v>
      </c>
      <c r="AA234" s="91">
        <v>0</v>
      </c>
      <c r="AB234" s="90">
        <v>0</v>
      </c>
      <c r="AC234" s="90">
        <v>0</v>
      </c>
      <c r="AD234" s="91">
        <v>0</v>
      </c>
      <c r="AE234" s="91">
        <v>0</v>
      </c>
      <c r="AF234" s="90">
        <v>0</v>
      </c>
      <c r="AG234" s="90">
        <v>0</v>
      </c>
      <c r="AH234" s="91">
        <v>0</v>
      </c>
      <c r="AI234" s="90">
        <v>0</v>
      </c>
      <c r="AJ234" s="90">
        <v>0</v>
      </c>
      <c r="AK234" s="91">
        <v>0</v>
      </c>
      <c r="AL234" s="91">
        <v>0</v>
      </c>
      <c r="AM234" s="90">
        <v>0</v>
      </c>
      <c r="AN234" s="90">
        <v>0</v>
      </c>
      <c r="AO234" s="91">
        <v>0</v>
      </c>
      <c r="AP234" s="90">
        <v>0</v>
      </c>
      <c r="AQ234" s="90">
        <v>0</v>
      </c>
      <c r="AR234" s="91">
        <v>0</v>
      </c>
      <c r="AS234" s="91">
        <v>0</v>
      </c>
      <c r="AT234" s="90">
        <f t="shared" si="45"/>
        <v>13250000</v>
      </c>
      <c r="AU234" s="90">
        <f t="shared" si="46"/>
        <v>0</v>
      </c>
      <c r="AV234" s="91">
        <f t="shared" si="47"/>
        <v>13250000</v>
      </c>
      <c r="AW234" s="90">
        <f t="shared" si="48"/>
        <v>0</v>
      </c>
      <c r="AX234" s="90">
        <f t="shared" si="49"/>
        <v>0</v>
      </c>
      <c r="AY234" s="91">
        <f t="shared" si="50"/>
        <v>0</v>
      </c>
      <c r="AZ234" s="91">
        <f t="shared" si="51"/>
        <v>13250000</v>
      </c>
      <c r="BA234" s="137">
        <v>1</v>
      </c>
      <c r="BB234" s="138"/>
      <c r="BC234" s="137"/>
      <c r="BD234" s="138"/>
      <c r="BE234" s="137"/>
      <c r="BF234" s="138"/>
      <c r="BG234" s="137">
        <f t="shared" ref="BG234" si="55">+BA234-BC234-BE234</f>
        <v>1</v>
      </c>
      <c r="BH234" s="138"/>
    </row>
    <row r="235" spans="1:60" ht="27.75">
      <c r="A235" s="83">
        <v>2026</v>
      </c>
      <c r="B235" s="83">
        <v>8324</v>
      </c>
      <c r="C235" s="83">
        <v>3</v>
      </c>
      <c r="D235" s="83">
        <v>8</v>
      </c>
      <c r="E235" s="83">
        <v>24</v>
      </c>
      <c r="F235" s="83">
        <v>3000</v>
      </c>
      <c r="G235" s="83">
        <v>3100</v>
      </c>
      <c r="H235" s="83">
        <v>319</v>
      </c>
      <c r="I235" s="92"/>
      <c r="J235" s="85" t="s">
        <v>80</v>
      </c>
      <c r="K235" s="86">
        <v>21220120.27</v>
      </c>
      <c r="L235" s="86">
        <v>40907320.390000001</v>
      </c>
      <c r="M235" s="86">
        <v>62127440.659999996</v>
      </c>
      <c r="N235" s="86">
        <v>0</v>
      </c>
      <c r="O235" s="86">
        <v>0</v>
      </c>
      <c r="P235" s="86">
        <v>0</v>
      </c>
      <c r="Q235" s="86">
        <v>62127440.659999996</v>
      </c>
      <c r="R235" s="86">
        <v>0</v>
      </c>
      <c r="S235" s="86">
        <v>0</v>
      </c>
      <c r="T235" s="86">
        <v>0</v>
      </c>
      <c r="U235" s="86">
        <v>0</v>
      </c>
      <c r="V235" s="86">
        <v>0</v>
      </c>
      <c r="W235" s="86">
        <v>0</v>
      </c>
      <c r="X235" s="86">
        <v>0</v>
      </c>
      <c r="Y235" s="86">
        <v>0</v>
      </c>
      <c r="Z235" s="86">
        <v>0</v>
      </c>
      <c r="AA235" s="86">
        <v>0</v>
      </c>
      <c r="AB235" s="86">
        <v>0</v>
      </c>
      <c r="AC235" s="86">
        <v>0</v>
      </c>
      <c r="AD235" s="86">
        <v>0</v>
      </c>
      <c r="AE235" s="86">
        <v>0</v>
      </c>
      <c r="AF235" s="86">
        <v>0</v>
      </c>
      <c r="AG235" s="86">
        <v>0</v>
      </c>
      <c r="AH235" s="86">
        <v>0</v>
      </c>
      <c r="AI235" s="86">
        <v>0</v>
      </c>
      <c r="AJ235" s="86">
        <v>0</v>
      </c>
      <c r="AK235" s="86">
        <v>0</v>
      </c>
      <c r="AL235" s="86">
        <v>0</v>
      </c>
      <c r="AM235" s="86">
        <v>0</v>
      </c>
      <c r="AN235" s="86">
        <v>0</v>
      </c>
      <c r="AO235" s="86">
        <v>0</v>
      </c>
      <c r="AP235" s="86">
        <v>0</v>
      </c>
      <c r="AQ235" s="86">
        <v>0</v>
      </c>
      <c r="AR235" s="86">
        <v>0</v>
      </c>
      <c r="AS235" s="86">
        <v>0</v>
      </c>
      <c r="AT235" s="86">
        <f t="shared" si="45"/>
        <v>21220120.27</v>
      </c>
      <c r="AU235" s="86">
        <f t="shared" si="46"/>
        <v>40907320.390000001</v>
      </c>
      <c r="AV235" s="86">
        <f t="shared" si="47"/>
        <v>62127440.659999996</v>
      </c>
      <c r="AW235" s="86">
        <f t="shared" si="48"/>
        <v>0</v>
      </c>
      <c r="AX235" s="86">
        <f t="shared" si="49"/>
        <v>0</v>
      </c>
      <c r="AY235" s="86">
        <f t="shared" si="50"/>
        <v>0</v>
      </c>
      <c r="AZ235" s="86">
        <f t="shared" si="51"/>
        <v>62127440.659999996</v>
      </c>
      <c r="BA235" s="135"/>
      <c r="BB235" s="136"/>
      <c r="BC235" s="135"/>
      <c r="BD235" s="136"/>
      <c r="BE235" s="135"/>
      <c r="BF235" s="136"/>
      <c r="BG235" s="135"/>
      <c r="BH235" s="136"/>
    </row>
    <row r="236" spans="1:60" ht="27.75">
      <c r="A236" s="87">
        <v>2026</v>
      </c>
      <c r="B236" s="87">
        <v>8324</v>
      </c>
      <c r="C236" s="87">
        <v>3</v>
      </c>
      <c r="D236" s="87">
        <v>8</v>
      </c>
      <c r="E236" s="87">
        <v>24</v>
      </c>
      <c r="F236" s="87">
        <v>3000</v>
      </c>
      <c r="G236" s="87">
        <v>3100</v>
      </c>
      <c r="H236" s="87">
        <v>319</v>
      </c>
      <c r="I236" s="88">
        <v>1</v>
      </c>
      <c r="J236" s="89" t="s">
        <v>144</v>
      </c>
      <c r="K236" s="90">
        <v>21220120.27</v>
      </c>
      <c r="L236" s="90">
        <v>40907320.390000001</v>
      </c>
      <c r="M236" s="91">
        <v>62127440.659999996</v>
      </c>
      <c r="N236" s="90">
        <v>0</v>
      </c>
      <c r="O236" s="90">
        <v>0</v>
      </c>
      <c r="P236" s="91">
        <v>0</v>
      </c>
      <c r="Q236" s="91">
        <v>62127440.659999996</v>
      </c>
      <c r="R236" s="90">
        <v>0</v>
      </c>
      <c r="S236" s="90">
        <v>0</v>
      </c>
      <c r="T236" s="91">
        <v>0</v>
      </c>
      <c r="U236" s="90">
        <v>0</v>
      </c>
      <c r="V236" s="90">
        <v>0</v>
      </c>
      <c r="W236" s="91">
        <v>0</v>
      </c>
      <c r="X236" s="91">
        <v>0</v>
      </c>
      <c r="Y236" s="90">
        <v>0</v>
      </c>
      <c r="Z236" s="90">
        <v>0</v>
      </c>
      <c r="AA236" s="91">
        <v>0</v>
      </c>
      <c r="AB236" s="90">
        <v>0</v>
      </c>
      <c r="AC236" s="90">
        <v>0</v>
      </c>
      <c r="AD236" s="91">
        <v>0</v>
      </c>
      <c r="AE236" s="91">
        <v>0</v>
      </c>
      <c r="AF236" s="90">
        <v>0</v>
      </c>
      <c r="AG236" s="90">
        <v>0</v>
      </c>
      <c r="AH236" s="91">
        <v>0</v>
      </c>
      <c r="AI236" s="90">
        <v>0</v>
      </c>
      <c r="AJ236" s="90">
        <v>0</v>
      </c>
      <c r="AK236" s="91">
        <v>0</v>
      </c>
      <c r="AL236" s="91">
        <v>0</v>
      </c>
      <c r="AM236" s="90">
        <v>0</v>
      </c>
      <c r="AN236" s="90">
        <v>0</v>
      </c>
      <c r="AO236" s="91">
        <v>0</v>
      </c>
      <c r="AP236" s="90">
        <v>0</v>
      </c>
      <c r="AQ236" s="90">
        <v>0</v>
      </c>
      <c r="AR236" s="91">
        <v>0</v>
      </c>
      <c r="AS236" s="91">
        <v>0</v>
      </c>
      <c r="AT236" s="90">
        <f t="shared" si="45"/>
        <v>21220120.27</v>
      </c>
      <c r="AU236" s="90">
        <f t="shared" si="46"/>
        <v>40907320.390000001</v>
      </c>
      <c r="AV236" s="91">
        <f t="shared" si="47"/>
        <v>62127440.659999996</v>
      </c>
      <c r="AW236" s="90">
        <f t="shared" si="48"/>
        <v>0</v>
      </c>
      <c r="AX236" s="90">
        <f t="shared" si="49"/>
        <v>0</v>
      </c>
      <c r="AY236" s="91">
        <f t="shared" si="50"/>
        <v>0</v>
      </c>
      <c r="AZ236" s="91">
        <f t="shared" si="51"/>
        <v>62127440.659999996</v>
      </c>
      <c r="BA236" s="137">
        <v>11</v>
      </c>
      <c r="BB236" s="138"/>
      <c r="BC236" s="137"/>
      <c r="BD236" s="138"/>
      <c r="BE236" s="137"/>
      <c r="BF236" s="138"/>
      <c r="BG236" s="137">
        <f t="shared" ref="BG236" si="56">+BA236-BC236-BE236</f>
        <v>11</v>
      </c>
      <c r="BH236" s="138"/>
    </row>
    <row r="237" spans="1:60" ht="27.75">
      <c r="A237" s="76">
        <v>2026</v>
      </c>
      <c r="B237" s="76">
        <v>8324</v>
      </c>
      <c r="C237" s="76">
        <v>3</v>
      </c>
      <c r="D237" s="76">
        <v>8</v>
      </c>
      <c r="E237" s="76">
        <v>24</v>
      </c>
      <c r="F237" s="76">
        <v>3000</v>
      </c>
      <c r="G237" s="76">
        <v>3500</v>
      </c>
      <c r="H237" s="76"/>
      <c r="I237" s="78" t="s">
        <v>19</v>
      </c>
      <c r="J237" s="81" t="s">
        <v>70</v>
      </c>
      <c r="K237" s="82">
        <v>7853322.21</v>
      </c>
      <c r="L237" s="82">
        <v>0</v>
      </c>
      <c r="M237" s="82">
        <v>7853322.21</v>
      </c>
      <c r="N237" s="82">
        <v>0</v>
      </c>
      <c r="O237" s="82">
        <v>0</v>
      </c>
      <c r="P237" s="82">
        <v>0</v>
      </c>
      <c r="Q237" s="82">
        <v>7853322.21</v>
      </c>
      <c r="R237" s="82">
        <v>0</v>
      </c>
      <c r="S237" s="82">
        <v>0</v>
      </c>
      <c r="T237" s="82">
        <v>0</v>
      </c>
      <c r="U237" s="82">
        <v>0</v>
      </c>
      <c r="V237" s="82">
        <v>0</v>
      </c>
      <c r="W237" s="82">
        <v>0</v>
      </c>
      <c r="X237" s="82">
        <v>0</v>
      </c>
      <c r="Y237" s="82">
        <v>0</v>
      </c>
      <c r="Z237" s="82">
        <v>0</v>
      </c>
      <c r="AA237" s="82">
        <v>0</v>
      </c>
      <c r="AB237" s="82">
        <v>0</v>
      </c>
      <c r="AC237" s="82">
        <v>0</v>
      </c>
      <c r="AD237" s="82">
        <v>0</v>
      </c>
      <c r="AE237" s="82">
        <v>0</v>
      </c>
      <c r="AF237" s="82">
        <v>0</v>
      </c>
      <c r="AG237" s="82">
        <v>0</v>
      </c>
      <c r="AH237" s="82">
        <v>0</v>
      </c>
      <c r="AI237" s="82">
        <v>0</v>
      </c>
      <c r="AJ237" s="82">
        <v>0</v>
      </c>
      <c r="AK237" s="82">
        <v>0</v>
      </c>
      <c r="AL237" s="82">
        <v>0</v>
      </c>
      <c r="AM237" s="82">
        <v>0</v>
      </c>
      <c r="AN237" s="82">
        <v>0</v>
      </c>
      <c r="AO237" s="82">
        <v>0</v>
      </c>
      <c r="AP237" s="82">
        <v>0</v>
      </c>
      <c r="AQ237" s="82">
        <v>0</v>
      </c>
      <c r="AR237" s="82">
        <v>0</v>
      </c>
      <c r="AS237" s="82">
        <v>0</v>
      </c>
      <c r="AT237" s="82">
        <f t="shared" si="45"/>
        <v>7853322.21</v>
      </c>
      <c r="AU237" s="82">
        <f t="shared" si="46"/>
        <v>0</v>
      </c>
      <c r="AV237" s="82">
        <f t="shared" si="47"/>
        <v>7853322.21</v>
      </c>
      <c r="AW237" s="82">
        <f t="shared" si="48"/>
        <v>0</v>
      </c>
      <c r="AX237" s="82">
        <f t="shared" si="49"/>
        <v>0</v>
      </c>
      <c r="AY237" s="82">
        <f t="shared" si="50"/>
        <v>0</v>
      </c>
      <c r="AZ237" s="82">
        <f t="shared" si="51"/>
        <v>7853322.21</v>
      </c>
      <c r="BA237" s="133"/>
      <c r="BB237" s="134"/>
      <c r="BC237" s="133"/>
      <c r="BD237" s="134"/>
      <c r="BE237" s="133"/>
      <c r="BF237" s="134"/>
      <c r="BG237" s="133"/>
      <c r="BH237" s="134"/>
    </row>
    <row r="238" spans="1:60" ht="55.5">
      <c r="A238" s="83">
        <v>2026</v>
      </c>
      <c r="B238" s="83">
        <v>8324</v>
      </c>
      <c r="C238" s="83">
        <v>3</v>
      </c>
      <c r="D238" s="83">
        <v>8</v>
      </c>
      <c r="E238" s="83">
        <v>24</v>
      </c>
      <c r="F238" s="83">
        <v>3000</v>
      </c>
      <c r="G238" s="83">
        <v>3500</v>
      </c>
      <c r="H238" s="83">
        <v>357</v>
      </c>
      <c r="I238" s="92" t="s">
        <v>19</v>
      </c>
      <c r="J238" s="85" t="s">
        <v>77</v>
      </c>
      <c r="K238" s="86">
        <v>7853322.21</v>
      </c>
      <c r="L238" s="86">
        <v>0</v>
      </c>
      <c r="M238" s="86">
        <v>7853322.21</v>
      </c>
      <c r="N238" s="86">
        <v>0</v>
      </c>
      <c r="O238" s="86">
        <v>0</v>
      </c>
      <c r="P238" s="86">
        <v>0</v>
      </c>
      <c r="Q238" s="86">
        <v>7853322.21</v>
      </c>
      <c r="R238" s="86">
        <v>0</v>
      </c>
      <c r="S238" s="86">
        <v>0</v>
      </c>
      <c r="T238" s="86">
        <v>0</v>
      </c>
      <c r="U238" s="86">
        <v>0</v>
      </c>
      <c r="V238" s="86">
        <v>0</v>
      </c>
      <c r="W238" s="86">
        <v>0</v>
      </c>
      <c r="X238" s="86">
        <v>0</v>
      </c>
      <c r="Y238" s="86">
        <v>0</v>
      </c>
      <c r="Z238" s="86">
        <v>0</v>
      </c>
      <c r="AA238" s="86">
        <v>0</v>
      </c>
      <c r="AB238" s="86">
        <v>0</v>
      </c>
      <c r="AC238" s="86">
        <v>0</v>
      </c>
      <c r="AD238" s="86">
        <v>0</v>
      </c>
      <c r="AE238" s="86">
        <v>0</v>
      </c>
      <c r="AF238" s="86">
        <v>0</v>
      </c>
      <c r="AG238" s="86">
        <v>0</v>
      </c>
      <c r="AH238" s="86">
        <v>0</v>
      </c>
      <c r="AI238" s="86">
        <v>0</v>
      </c>
      <c r="AJ238" s="86">
        <v>0</v>
      </c>
      <c r="AK238" s="86">
        <v>0</v>
      </c>
      <c r="AL238" s="86">
        <v>0</v>
      </c>
      <c r="AM238" s="86">
        <v>0</v>
      </c>
      <c r="AN238" s="86">
        <v>0</v>
      </c>
      <c r="AO238" s="86">
        <v>0</v>
      </c>
      <c r="AP238" s="86">
        <v>0</v>
      </c>
      <c r="AQ238" s="86">
        <v>0</v>
      </c>
      <c r="AR238" s="86">
        <v>0</v>
      </c>
      <c r="AS238" s="86">
        <v>0</v>
      </c>
      <c r="AT238" s="86">
        <f t="shared" si="45"/>
        <v>7853322.21</v>
      </c>
      <c r="AU238" s="86">
        <f t="shared" si="46"/>
        <v>0</v>
      </c>
      <c r="AV238" s="86">
        <f t="shared" si="47"/>
        <v>7853322.21</v>
      </c>
      <c r="AW238" s="86">
        <f t="shared" si="48"/>
        <v>0</v>
      </c>
      <c r="AX238" s="86">
        <f t="shared" si="49"/>
        <v>0</v>
      </c>
      <c r="AY238" s="86">
        <f t="shared" si="50"/>
        <v>0</v>
      </c>
      <c r="AZ238" s="86">
        <f t="shared" si="51"/>
        <v>7853322.21</v>
      </c>
      <c r="BA238" s="135"/>
      <c r="BB238" s="136"/>
      <c r="BC238" s="135"/>
      <c r="BD238" s="136"/>
      <c r="BE238" s="135"/>
      <c r="BF238" s="136"/>
      <c r="BG238" s="135"/>
      <c r="BH238" s="136"/>
    </row>
    <row r="239" spans="1:60" ht="55.5">
      <c r="A239" s="87">
        <v>2026</v>
      </c>
      <c r="B239" s="87">
        <v>8324</v>
      </c>
      <c r="C239" s="87">
        <v>3</v>
      </c>
      <c r="D239" s="87">
        <v>8</v>
      </c>
      <c r="E239" s="87">
        <v>24</v>
      </c>
      <c r="F239" s="87">
        <v>3000</v>
      </c>
      <c r="G239" s="87">
        <v>3500</v>
      </c>
      <c r="H239" s="87">
        <v>357</v>
      </c>
      <c r="I239" s="88">
        <v>1</v>
      </c>
      <c r="J239" s="89" t="s">
        <v>145</v>
      </c>
      <c r="K239" s="90">
        <v>7853322.21</v>
      </c>
      <c r="L239" s="90">
        <v>0</v>
      </c>
      <c r="M239" s="91">
        <v>7853322.21</v>
      </c>
      <c r="N239" s="90">
        <v>0</v>
      </c>
      <c r="O239" s="90">
        <v>0</v>
      </c>
      <c r="P239" s="91">
        <v>0</v>
      </c>
      <c r="Q239" s="91">
        <v>7853322.21</v>
      </c>
      <c r="R239" s="90">
        <v>0</v>
      </c>
      <c r="S239" s="90">
        <v>0</v>
      </c>
      <c r="T239" s="91">
        <v>0</v>
      </c>
      <c r="U239" s="90">
        <v>0</v>
      </c>
      <c r="V239" s="90">
        <v>0</v>
      </c>
      <c r="W239" s="91">
        <v>0</v>
      </c>
      <c r="X239" s="91">
        <v>0</v>
      </c>
      <c r="Y239" s="90">
        <v>0</v>
      </c>
      <c r="Z239" s="90">
        <v>0</v>
      </c>
      <c r="AA239" s="91">
        <v>0</v>
      </c>
      <c r="AB239" s="90">
        <v>0</v>
      </c>
      <c r="AC239" s="90">
        <v>0</v>
      </c>
      <c r="AD239" s="91">
        <v>0</v>
      </c>
      <c r="AE239" s="91">
        <v>0</v>
      </c>
      <c r="AF239" s="90">
        <v>0</v>
      </c>
      <c r="AG239" s="90">
        <v>0</v>
      </c>
      <c r="AH239" s="91">
        <v>0</v>
      </c>
      <c r="AI239" s="90">
        <v>0</v>
      </c>
      <c r="AJ239" s="90">
        <v>0</v>
      </c>
      <c r="AK239" s="91">
        <v>0</v>
      </c>
      <c r="AL239" s="91">
        <v>0</v>
      </c>
      <c r="AM239" s="90">
        <v>0</v>
      </c>
      <c r="AN239" s="90">
        <v>0</v>
      </c>
      <c r="AO239" s="91">
        <v>0</v>
      </c>
      <c r="AP239" s="90">
        <v>0</v>
      </c>
      <c r="AQ239" s="90">
        <v>0</v>
      </c>
      <c r="AR239" s="91">
        <v>0</v>
      </c>
      <c r="AS239" s="91">
        <v>0</v>
      </c>
      <c r="AT239" s="90">
        <f t="shared" si="45"/>
        <v>7853322.21</v>
      </c>
      <c r="AU239" s="90">
        <f t="shared" si="46"/>
        <v>0</v>
      </c>
      <c r="AV239" s="91">
        <f t="shared" si="47"/>
        <v>7853322.21</v>
      </c>
      <c r="AW239" s="90">
        <f t="shared" si="48"/>
        <v>0</v>
      </c>
      <c r="AX239" s="90">
        <f t="shared" si="49"/>
        <v>0</v>
      </c>
      <c r="AY239" s="91">
        <f t="shared" si="50"/>
        <v>0</v>
      </c>
      <c r="AZ239" s="91">
        <f t="shared" si="51"/>
        <v>7853322.21</v>
      </c>
      <c r="BA239" s="137">
        <v>2</v>
      </c>
      <c r="BB239" s="138"/>
      <c r="BC239" s="137"/>
      <c r="BD239" s="138"/>
      <c r="BE239" s="137"/>
      <c r="BF239" s="138"/>
      <c r="BG239" s="137">
        <f t="shared" ref="BG239" si="57">+BA239-BC239-BE239</f>
        <v>2</v>
      </c>
      <c r="BH239" s="138"/>
    </row>
    <row r="240" spans="1:60" ht="27.75">
      <c r="A240" s="75">
        <v>2026</v>
      </c>
      <c r="B240" s="75">
        <v>8324</v>
      </c>
      <c r="C240" s="75">
        <v>3</v>
      </c>
      <c r="D240" s="75">
        <v>8</v>
      </c>
      <c r="E240" s="75">
        <v>24</v>
      </c>
      <c r="F240" s="75">
        <v>5000</v>
      </c>
      <c r="G240" s="75"/>
      <c r="H240" s="75"/>
      <c r="I240" s="77" t="s">
        <v>19</v>
      </c>
      <c r="J240" s="79" t="s">
        <v>36</v>
      </c>
      <c r="K240" s="80">
        <v>7724204.6799999997</v>
      </c>
      <c r="L240" s="80">
        <v>3524204.68</v>
      </c>
      <c r="M240" s="80">
        <v>11248409.359999999</v>
      </c>
      <c r="N240" s="80">
        <v>0</v>
      </c>
      <c r="O240" s="80">
        <v>0</v>
      </c>
      <c r="P240" s="80">
        <v>0</v>
      </c>
      <c r="Q240" s="80">
        <v>11248409.359999999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f t="shared" si="45"/>
        <v>7724204.6799999997</v>
      </c>
      <c r="AU240" s="80">
        <f t="shared" si="46"/>
        <v>3524204.68</v>
      </c>
      <c r="AV240" s="80">
        <f t="shared" si="47"/>
        <v>11248409.359999999</v>
      </c>
      <c r="AW240" s="80">
        <f t="shared" si="48"/>
        <v>0</v>
      </c>
      <c r="AX240" s="80">
        <f t="shared" si="49"/>
        <v>0</v>
      </c>
      <c r="AY240" s="80">
        <f t="shared" si="50"/>
        <v>0</v>
      </c>
      <c r="AZ240" s="80">
        <f t="shared" si="51"/>
        <v>11248409.359999999</v>
      </c>
      <c r="BA240" s="131"/>
      <c r="BB240" s="132"/>
      <c r="BC240" s="131"/>
      <c r="BD240" s="132"/>
      <c r="BE240" s="131"/>
      <c r="BF240" s="132"/>
      <c r="BG240" s="131"/>
      <c r="BH240" s="132"/>
    </row>
    <row r="241" spans="1:60" ht="27.75">
      <c r="A241" s="76">
        <v>2026</v>
      </c>
      <c r="B241" s="76">
        <v>8324</v>
      </c>
      <c r="C241" s="76">
        <v>3</v>
      </c>
      <c r="D241" s="76">
        <v>8</v>
      </c>
      <c r="E241" s="76">
        <v>24</v>
      </c>
      <c r="F241" s="76">
        <v>5000</v>
      </c>
      <c r="G241" s="76">
        <v>5100</v>
      </c>
      <c r="H241" s="76"/>
      <c r="I241" s="78" t="s">
        <v>19</v>
      </c>
      <c r="J241" s="81" t="s">
        <v>37</v>
      </c>
      <c r="K241" s="82">
        <v>832064</v>
      </c>
      <c r="L241" s="82">
        <v>832064</v>
      </c>
      <c r="M241" s="82">
        <v>1664128</v>
      </c>
      <c r="N241" s="82">
        <v>0</v>
      </c>
      <c r="O241" s="82">
        <v>0</v>
      </c>
      <c r="P241" s="82">
        <v>0</v>
      </c>
      <c r="Q241" s="82">
        <v>1664128</v>
      </c>
      <c r="R241" s="82">
        <v>0</v>
      </c>
      <c r="S241" s="82">
        <v>0</v>
      </c>
      <c r="T241" s="82">
        <v>0</v>
      </c>
      <c r="U241" s="82">
        <v>0</v>
      </c>
      <c r="V241" s="82">
        <v>0</v>
      </c>
      <c r="W241" s="82">
        <v>0</v>
      </c>
      <c r="X241" s="82">
        <v>0</v>
      </c>
      <c r="Y241" s="82">
        <v>0</v>
      </c>
      <c r="Z241" s="82">
        <v>0</v>
      </c>
      <c r="AA241" s="82">
        <v>0</v>
      </c>
      <c r="AB241" s="82">
        <v>0</v>
      </c>
      <c r="AC241" s="82">
        <v>0</v>
      </c>
      <c r="AD241" s="82">
        <v>0</v>
      </c>
      <c r="AE241" s="82">
        <v>0</v>
      </c>
      <c r="AF241" s="82">
        <v>0</v>
      </c>
      <c r="AG241" s="82">
        <v>0</v>
      </c>
      <c r="AH241" s="82">
        <v>0</v>
      </c>
      <c r="AI241" s="82">
        <v>0</v>
      </c>
      <c r="AJ241" s="82">
        <v>0</v>
      </c>
      <c r="AK241" s="82">
        <v>0</v>
      </c>
      <c r="AL241" s="82">
        <v>0</v>
      </c>
      <c r="AM241" s="82">
        <v>0</v>
      </c>
      <c r="AN241" s="82">
        <v>0</v>
      </c>
      <c r="AO241" s="82">
        <v>0</v>
      </c>
      <c r="AP241" s="82">
        <v>0</v>
      </c>
      <c r="AQ241" s="82">
        <v>0</v>
      </c>
      <c r="AR241" s="82">
        <v>0</v>
      </c>
      <c r="AS241" s="82">
        <v>0</v>
      </c>
      <c r="AT241" s="82">
        <f t="shared" si="45"/>
        <v>832064</v>
      </c>
      <c r="AU241" s="82">
        <f t="shared" si="46"/>
        <v>832064</v>
      </c>
      <c r="AV241" s="82">
        <f t="shared" si="47"/>
        <v>1664128</v>
      </c>
      <c r="AW241" s="82">
        <f t="shared" si="48"/>
        <v>0</v>
      </c>
      <c r="AX241" s="82">
        <f t="shared" si="49"/>
        <v>0</v>
      </c>
      <c r="AY241" s="82">
        <f t="shared" si="50"/>
        <v>0</v>
      </c>
      <c r="AZ241" s="82">
        <f t="shared" si="51"/>
        <v>1664128</v>
      </c>
      <c r="BA241" s="133"/>
      <c r="BB241" s="134"/>
      <c r="BC241" s="133"/>
      <c r="BD241" s="134"/>
      <c r="BE241" s="133"/>
      <c r="BF241" s="134"/>
      <c r="BG241" s="133"/>
      <c r="BH241" s="134"/>
    </row>
    <row r="242" spans="1:60" ht="27.75">
      <c r="A242" s="83">
        <v>2026</v>
      </c>
      <c r="B242" s="83">
        <v>8324</v>
      </c>
      <c r="C242" s="83">
        <v>3</v>
      </c>
      <c r="D242" s="83">
        <v>8</v>
      </c>
      <c r="E242" s="83">
        <v>24</v>
      </c>
      <c r="F242" s="83">
        <v>5000</v>
      </c>
      <c r="G242" s="83">
        <v>5100</v>
      </c>
      <c r="H242" s="83">
        <v>515</v>
      </c>
      <c r="I242" s="92" t="s">
        <v>19</v>
      </c>
      <c r="J242" s="85" t="s">
        <v>38</v>
      </c>
      <c r="K242" s="86">
        <v>832064</v>
      </c>
      <c r="L242" s="86">
        <v>832064</v>
      </c>
      <c r="M242" s="86">
        <v>1664128</v>
      </c>
      <c r="N242" s="86">
        <v>0</v>
      </c>
      <c r="O242" s="86">
        <v>0</v>
      </c>
      <c r="P242" s="86">
        <v>0</v>
      </c>
      <c r="Q242" s="86">
        <v>1664128</v>
      </c>
      <c r="R242" s="86">
        <v>0</v>
      </c>
      <c r="S242" s="86">
        <v>0</v>
      </c>
      <c r="T242" s="86">
        <v>0</v>
      </c>
      <c r="U242" s="86">
        <v>0</v>
      </c>
      <c r="V242" s="86">
        <v>0</v>
      </c>
      <c r="W242" s="86">
        <v>0</v>
      </c>
      <c r="X242" s="86">
        <v>0</v>
      </c>
      <c r="Y242" s="86">
        <v>0</v>
      </c>
      <c r="Z242" s="86">
        <v>0</v>
      </c>
      <c r="AA242" s="86">
        <v>0</v>
      </c>
      <c r="AB242" s="86">
        <v>0</v>
      </c>
      <c r="AC242" s="86">
        <v>0</v>
      </c>
      <c r="AD242" s="86">
        <v>0</v>
      </c>
      <c r="AE242" s="86">
        <v>0</v>
      </c>
      <c r="AF242" s="86">
        <v>0</v>
      </c>
      <c r="AG242" s="86">
        <v>0</v>
      </c>
      <c r="AH242" s="86">
        <v>0</v>
      </c>
      <c r="AI242" s="86">
        <v>0</v>
      </c>
      <c r="AJ242" s="86">
        <v>0</v>
      </c>
      <c r="AK242" s="86">
        <v>0</v>
      </c>
      <c r="AL242" s="86">
        <v>0</v>
      </c>
      <c r="AM242" s="86">
        <v>0</v>
      </c>
      <c r="AN242" s="86">
        <v>0</v>
      </c>
      <c r="AO242" s="86">
        <v>0</v>
      </c>
      <c r="AP242" s="86">
        <v>0</v>
      </c>
      <c r="AQ242" s="86">
        <v>0</v>
      </c>
      <c r="AR242" s="86">
        <v>0</v>
      </c>
      <c r="AS242" s="86">
        <v>0</v>
      </c>
      <c r="AT242" s="86">
        <f t="shared" si="45"/>
        <v>832064</v>
      </c>
      <c r="AU242" s="86">
        <f t="shared" si="46"/>
        <v>832064</v>
      </c>
      <c r="AV242" s="86">
        <f t="shared" si="47"/>
        <v>1664128</v>
      </c>
      <c r="AW242" s="86">
        <f t="shared" si="48"/>
        <v>0</v>
      </c>
      <c r="AX242" s="86">
        <f t="shared" si="49"/>
        <v>0</v>
      </c>
      <c r="AY242" s="86">
        <f t="shared" si="50"/>
        <v>0</v>
      </c>
      <c r="AZ242" s="86">
        <f t="shared" si="51"/>
        <v>1664128</v>
      </c>
      <c r="BA242" s="135"/>
      <c r="BB242" s="136"/>
      <c r="BC242" s="135"/>
      <c r="BD242" s="136"/>
      <c r="BE242" s="135"/>
      <c r="BF242" s="136"/>
      <c r="BG242" s="135"/>
      <c r="BH242" s="136"/>
    </row>
    <row r="243" spans="1:60" ht="27.75">
      <c r="A243" s="87">
        <v>2026</v>
      </c>
      <c r="B243" s="87">
        <v>8324</v>
      </c>
      <c r="C243" s="87">
        <v>3</v>
      </c>
      <c r="D243" s="87">
        <v>8</v>
      </c>
      <c r="E243" s="87">
        <v>24</v>
      </c>
      <c r="F243" s="87">
        <v>5000</v>
      </c>
      <c r="G243" s="87">
        <v>5100</v>
      </c>
      <c r="H243" s="87">
        <v>515</v>
      </c>
      <c r="I243" s="88">
        <v>1</v>
      </c>
      <c r="J243" s="89" t="s">
        <v>38</v>
      </c>
      <c r="K243" s="90">
        <v>832064</v>
      </c>
      <c r="L243" s="90">
        <v>832064</v>
      </c>
      <c r="M243" s="91">
        <v>1664128</v>
      </c>
      <c r="N243" s="90">
        <v>0</v>
      </c>
      <c r="O243" s="90">
        <v>0</v>
      </c>
      <c r="P243" s="91">
        <v>0</v>
      </c>
      <c r="Q243" s="91">
        <v>1664128</v>
      </c>
      <c r="R243" s="90">
        <v>0</v>
      </c>
      <c r="S243" s="90">
        <v>0</v>
      </c>
      <c r="T243" s="91">
        <v>0</v>
      </c>
      <c r="U243" s="90">
        <v>0</v>
      </c>
      <c r="V243" s="90">
        <v>0</v>
      </c>
      <c r="W243" s="91">
        <v>0</v>
      </c>
      <c r="X243" s="91">
        <v>0</v>
      </c>
      <c r="Y243" s="90">
        <v>0</v>
      </c>
      <c r="Z243" s="90">
        <v>0</v>
      </c>
      <c r="AA243" s="91">
        <v>0</v>
      </c>
      <c r="AB243" s="90">
        <v>0</v>
      </c>
      <c r="AC243" s="90">
        <v>0</v>
      </c>
      <c r="AD243" s="91">
        <v>0</v>
      </c>
      <c r="AE243" s="91">
        <v>0</v>
      </c>
      <c r="AF243" s="90">
        <v>0</v>
      </c>
      <c r="AG243" s="90">
        <v>0</v>
      </c>
      <c r="AH243" s="91">
        <v>0</v>
      </c>
      <c r="AI243" s="90">
        <v>0</v>
      </c>
      <c r="AJ243" s="90">
        <v>0</v>
      </c>
      <c r="AK243" s="91">
        <v>0</v>
      </c>
      <c r="AL243" s="91">
        <v>0</v>
      </c>
      <c r="AM243" s="90">
        <v>0</v>
      </c>
      <c r="AN243" s="90">
        <v>0</v>
      </c>
      <c r="AO243" s="91">
        <v>0</v>
      </c>
      <c r="AP243" s="90">
        <v>0</v>
      </c>
      <c r="AQ243" s="90">
        <v>0</v>
      </c>
      <c r="AR243" s="91">
        <v>0</v>
      </c>
      <c r="AS243" s="91">
        <v>0</v>
      </c>
      <c r="AT243" s="90">
        <f t="shared" si="45"/>
        <v>832064</v>
      </c>
      <c r="AU243" s="90">
        <f t="shared" si="46"/>
        <v>832064</v>
      </c>
      <c r="AV243" s="91">
        <f t="shared" si="47"/>
        <v>1664128</v>
      </c>
      <c r="AW243" s="90">
        <f t="shared" si="48"/>
        <v>0</v>
      </c>
      <c r="AX243" s="90">
        <f t="shared" si="49"/>
        <v>0</v>
      </c>
      <c r="AY243" s="91">
        <f t="shared" si="50"/>
        <v>0</v>
      </c>
      <c r="AZ243" s="91">
        <f t="shared" si="51"/>
        <v>1664128</v>
      </c>
      <c r="BA243" s="137">
        <v>28</v>
      </c>
      <c r="BB243" s="138"/>
      <c r="BC243" s="137"/>
      <c r="BD243" s="138"/>
      <c r="BE243" s="137"/>
      <c r="BF243" s="138"/>
      <c r="BG243" s="137">
        <f t="shared" ref="BG243" si="58">+BA243-BC243-BE243</f>
        <v>28</v>
      </c>
      <c r="BH243" s="138"/>
    </row>
    <row r="244" spans="1:60" ht="27.75">
      <c r="A244" s="76">
        <v>2026</v>
      </c>
      <c r="B244" s="76">
        <v>8324</v>
      </c>
      <c r="C244" s="76">
        <v>3</v>
      </c>
      <c r="D244" s="76">
        <v>8</v>
      </c>
      <c r="E244" s="76">
        <v>24</v>
      </c>
      <c r="F244" s="76">
        <v>5000</v>
      </c>
      <c r="G244" s="76">
        <v>5600</v>
      </c>
      <c r="H244" s="76"/>
      <c r="I244" s="78" t="s">
        <v>19</v>
      </c>
      <c r="J244" s="81" t="s">
        <v>79</v>
      </c>
      <c r="K244" s="82">
        <v>2500140.6800000002</v>
      </c>
      <c r="L244" s="82">
        <v>2500140.6800000002</v>
      </c>
      <c r="M244" s="82">
        <v>5000281.3600000003</v>
      </c>
      <c r="N244" s="82">
        <v>0</v>
      </c>
      <c r="O244" s="82">
        <v>0</v>
      </c>
      <c r="P244" s="82">
        <v>0</v>
      </c>
      <c r="Q244" s="82">
        <v>5000281.3600000003</v>
      </c>
      <c r="R244" s="82">
        <v>0</v>
      </c>
      <c r="S244" s="82">
        <v>0</v>
      </c>
      <c r="T244" s="82">
        <v>0</v>
      </c>
      <c r="U244" s="82">
        <v>0</v>
      </c>
      <c r="V244" s="82">
        <v>0</v>
      </c>
      <c r="W244" s="82">
        <v>0</v>
      </c>
      <c r="X244" s="82">
        <v>0</v>
      </c>
      <c r="Y244" s="82">
        <v>0</v>
      </c>
      <c r="Z244" s="82">
        <v>0</v>
      </c>
      <c r="AA244" s="82">
        <v>0</v>
      </c>
      <c r="AB244" s="82">
        <v>0</v>
      </c>
      <c r="AC244" s="82">
        <v>0</v>
      </c>
      <c r="AD244" s="82">
        <v>0</v>
      </c>
      <c r="AE244" s="82">
        <v>0</v>
      </c>
      <c r="AF244" s="82">
        <v>0</v>
      </c>
      <c r="AG244" s="82">
        <v>0</v>
      </c>
      <c r="AH244" s="82">
        <v>0</v>
      </c>
      <c r="AI244" s="82">
        <v>0</v>
      </c>
      <c r="AJ244" s="82">
        <v>0</v>
      </c>
      <c r="AK244" s="82">
        <v>0</v>
      </c>
      <c r="AL244" s="82">
        <v>0</v>
      </c>
      <c r="AM244" s="82">
        <v>0</v>
      </c>
      <c r="AN244" s="82">
        <v>0</v>
      </c>
      <c r="AO244" s="82">
        <v>0</v>
      </c>
      <c r="AP244" s="82">
        <v>0</v>
      </c>
      <c r="AQ244" s="82">
        <v>0</v>
      </c>
      <c r="AR244" s="82">
        <v>0</v>
      </c>
      <c r="AS244" s="82">
        <v>0</v>
      </c>
      <c r="AT244" s="82">
        <f t="shared" si="45"/>
        <v>2500140.6800000002</v>
      </c>
      <c r="AU244" s="82">
        <f t="shared" si="46"/>
        <v>2500140.6800000002</v>
      </c>
      <c r="AV244" s="82">
        <f t="shared" si="47"/>
        <v>5000281.3600000003</v>
      </c>
      <c r="AW244" s="82">
        <f t="shared" si="48"/>
        <v>0</v>
      </c>
      <c r="AX244" s="82">
        <f t="shared" si="49"/>
        <v>0</v>
      </c>
      <c r="AY244" s="82">
        <f t="shared" si="50"/>
        <v>0</v>
      </c>
      <c r="AZ244" s="82">
        <f t="shared" si="51"/>
        <v>5000281.3600000003</v>
      </c>
      <c r="BA244" s="133"/>
      <c r="BB244" s="134"/>
      <c r="BC244" s="133"/>
      <c r="BD244" s="134"/>
      <c r="BE244" s="133"/>
      <c r="BF244" s="134"/>
      <c r="BG244" s="133"/>
      <c r="BH244" s="134"/>
    </row>
    <row r="245" spans="1:60" ht="27.75">
      <c r="A245" s="83">
        <v>2026</v>
      </c>
      <c r="B245" s="83">
        <v>8324</v>
      </c>
      <c r="C245" s="83">
        <v>3</v>
      </c>
      <c r="D245" s="83">
        <v>8</v>
      </c>
      <c r="E245" s="83">
        <v>24</v>
      </c>
      <c r="F245" s="83">
        <v>5000</v>
      </c>
      <c r="G245" s="83">
        <v>5600</v>
      </c>
      <c r="H245" s="83">
        <v>565</v>
      </c>
      <c r="I245" s="92" t="s">
        <v>19</v>
      </c>
      <c r="J245" s="85" t="s">
        <v>78</v>
      </c>
      <c r="K245" s="86">
        <v>1119555.08</v>
      </c>
      <c r="L245" s="86">
        <v>1119555.08</v>
      </c>
      <c r="M245" s="86">
        <v>2239110.16</v>
      </c>
      <c r="N245" s="86">
        <v>0</v>
      </c>
      <c r="O245" s="86">
        <v>0</v>
      </c>
      <c r="P245" s="86">
        <v>0</v>
      </c>
      <c r="Q245" s="86">
        <v>2239110.16</v>
      </c>
      <c r="R245" s="86">
        <v>0</v>
      </c>
      <c r="S245" s="86">
        <v>0</v>
      </c>
      <c r="T245" s="86">
        <v>0</v>
      </c>
      <c r="U245" s="86">
        <v>0</v>
      </c>
      <c r="V245" s="86">
        <v>0</v>
      </c>
      <c r="W245" s="86">
        <v>0</v>
      </c>
      <c r="X245" s="86">
        <v>0</v>
      </c>
      <c r="Y245" s="86">
        <v>0</v>
      </c>
      <c r="Z245" s="86">
        <v>0</v>
      </c>
      <c r="AA245" s="86">
        <v>0</v>
      </c>
      <c r="AB245" s="86">
        <v>0</v>
      </c>
      <c r="AC245" s="86">
        <v>0</v>
      </c>
      <c r="AD245" s="86">
        <v>0</v>
      </c>
      <c r="AE245" s="86">
        <v>0</v>
      </c>
      <c r="AF245" s="86">
        <v>0</v>
      </c>
      <c r="AG245" s="86">
        <v>0</v>
      </c>
      <c r="AH245" s="86">
        <v>0</v>
      </c>
      <c r="AI245" s="86">
        <v>0</v>
      </c>
      <c r="AJ245" s="86">
        <v>0</v>
      </c>
      <c r="AK245" s="86">
        <v>0</v>
      </c>
      <c r="AL245" s="86">
        <v>0</v>
      </c>
      <c r="AM245" s="86">
        <v>0</v>
      </c>
      <c r="AN245" s="86">
        <v>0</v>
      </c>
      <c r="AO245" s="86">
        <v>0</v>
      </c>
      <c r="AP245" s="86">
        <v>0</v>
      </c>
      <c r="AQ245" s="86">
        <v>0</v>
      </c>
      <c r="AR245" s="86">
        <v>0</v>
      </c>
      <c r="AS245" s="86">
        <v>0</v>
      </c>
      <c r="AT245" s="86">
        <f t="shared" si="45"/>
        <v>1119555.08</v>
      </c>
      <c r="AU245" s="86">
        <f t="shared" si="46"/>
        <v>1119555.08</v>
      </c>
      <c r="AV245" s="86">
        <f t="shared" si="47"/>
        <v>2239110.16</v>
      </c>
      <c r="AW245" s="86">
        <f t="shared" si="48"/>
        <v>0</v>
      </c>
      <c r="AX245" s="86">
        <f t="shared" si="49"/>
        <v>0</v>
      </c>
      <c r="AY245" s="86">
        <f t="shared" si="50"/>
        <v>0</v>
      </c>
      <c r="AZ245" s="86">
        <f t="shared" si="51"/>
        <v>2239110.16</v>
      </c>
      <c r="BA245" s="135"/>
      <c r="BB245" s="136"/>
      <c r="BC245" s="135"/>
      <c r="BD245" s="136"/>
      <c r="BE245" s="135"/>
      <c r="BF245" s="136"/>
      <c r="BG245" s="135"/>
      <c r="BH245" s="136"/>
    </row>
    <row r="246" spans="1:60" ht="27.75">
      <c r="A246" s="87">
        <v>2026</v>
      </c>
      <c r="B246" s="87">
        <v>8324</v>
      </c>
      <c r="C246" s="87">
        <v>3</v>
      </c>
      <c r="D246" s="87">
        <v>8</v>
      </c>
      <c r="E246" s="87">
        <v>24</v>
      </c>
      <c r="F246" s="87">
        <v>5000</v>
      </c>
      <c r="G246" s="87">
        <v>5600</v>
      </c>
      <c r="H246" s="87">
        <v>565</v>
      </c>
      <c r="I246" s="88">
        <v>1</v>
      </c>
      <c r="J246" s="89" t="s">
        <v>78</v>
      </c>
      <c r="K246" s="90">
        <v>1119555.08</v>
      </c>
      <c r="L246" s="90">
        <v>1119555.08</v>
      </c>
      <c r="M246" s="91">
        <v>2239110.16</v>
      </c>
      <c r="N246" s="90">
        <v>0</v>
      </c>
      <c r="O246" s="90">
        <v>0</v>
      </c>
      <c r="P246" s="91">
        <v>0</v>
      </c>
      <c r="Q246" s="91">
        <v>2239110.16</v>
      </c>
      <c r="R246" s="90">
        <v>0</v>
      </c>
      <c r="S246" s="90">
        <v>0</v>
      </c>
      <c r="T246" s="91">
        <v>0</v>
      </c>
      <c r="U246" s="90">
        <v>0</v>
      </c>
      <c r="V246" s="90">
        <v>0</v>
      </c>
      <c r="W246" s="91">
        <v>0</v>
      </c>
      <c r="X246" s="91">
        <v>0</v>
      </c>
      <c r="Y246" s="90">
        <v>0</v>
      </c>
      <c r="Z246" s="90">
        <v>0</v>
      </c>
      <c r="AA246" s="91">
        <v>0</v>
      </c>
      <c r="AB246" s="90">
        <v>0</v>
      </c>
      <c r="AC246" s="90">
        <v>0</v>
      </c>
      <c r="AD246" s="91">
        <v>0</v>
      </c>
      <c r="AE246" s="91">
        <v>0</v>
      </c>
      <c r="AF246" s="90">
        <v>0</v>
      </c>
      <c r="AG246" s="90">
        <v>0</v>
      </c>
      <c r="AH246" s="91">
        <v>0</v>
      </c>
      <c r="AI246" s="90">
        <v>0</v>
      </c>
      <c r="AJ246" s="90">
        <v>0</v>
      </c>
      <c r="AK246" s="91">
        <v>0</v>
      </c>
      <c r="AL246" s="91">
        <v>0</v>
      </c>
      <c r="AM246" s="90">
        <v>0</v>
      </c>
      <c r="AN246" s="90">
        <v>0</v>
      </c>
      <c r="AO246" s="91">
        <v>0</v>
      </c>
      <c r="AP246" s="90">
        <v>0</v>
      </c>
      <c r="AQ246" s="90">
        <v>0</v>
      </c>
      <c r="AR246" s="91">
        <v>0</v>
      </c>
      <c r="AS246" s="91">
        <v>0</v>
      </c>
      <c r="AT246" s="90">
        <f t="shared" si="45"/>
        <v>1119555.08</v>
      </c>
      <c r="AU246" s="90">
        <f t="shared" si="46"/>
        <v>1119555.08</v>
      </c>
      <c r="AV246" s="91">
        <f t="shared" si="47"/>
        <v>2239110.16</v>
      </c>
      <c r="AW246" s="90">
        <f t="shared" si="48"/>
        <v>0</v>
      </c>
      <c r="AX246" s="90">
        <f t="shared" si="49"/>
        <v>0</v>
      </c>
      <c r="AY246" s="91">
        <f t="shared" si="50"/>
        <v>0</v>
      </c>
      <c r="AZ246" s="91">
        <f t="shared" si="51"/>
        <v>2239110.16</v>
      </c>
      <c r="BA246" s="137">
        <v>40</v>
      </c>
      <c r="BB246" s="138"/>
      <c r="BC246" s="137"/>
      <c r="BD246" s="138"/>
      <c r="BE246" s="137"/>
      <c r="BF246" s="138"/>
      <c r="BG246" s="137">
        <f t="shared" ref="BG246:BG248" si="59">+BA246-BC246-BE246</f>
        <v>40</v>
      </c>
      <c r="BH246" s="138"/>
    </row>
    <row r="247" spans="1:60" ht="27.75">
      <c r="A247" s="83">
        <v>2026</v>
      </c>
      <c r="B247" s="83">
        <v>8324</v>
      </c>
      <c r="C247" s="83">
        <v>3</v>
      </c>
      <c r="D247" s="83">
        <v>8</v>
      </c>
      <c r="E247" s="83">
        <v>24</v>
      </c>
      <c r="F247" s="83">
        <v>5000</v>
      </c>
      <c r="G247" s="83">
        <v>5600</v>
      </c>
      <c r="H247" s="83">
        <v>566</v>
      </c>
      <c r="I247" s="92" t="s">
        <v>19</v>
      </c>
      <c r="J247" s="85" t="s">
        <v>142</v>
      </c>
      <c r="K247" s="86">
        <v>1380585.6</v>
      </c>
      <c r="L247" s="86">
        <v>1380585.6</v>
      </c>
      <c r="M247" s="86">
        <v>2761171.2</v>
      </c>
      <c r="N247" s="86">
        <v>0</v>
      </c>
      <c r="O247" s="86">
        <v>0</v>
      </c>
      <c r="P247" s="86">
        <v>0</v>
      </c>
      <c r="Q247" s="86">
        <v>2761171.2</v>
      </c>
      <c r="R247" s="86">
        <v>0</v>
      </c>
      <c r="S247" s="86">
        <v>0</v>
      </c>
      <c r="T247" s="86">
        <v>0</v>
      </c>
      <c r="U247" s="86">
        <v>0</v>
      </c>
      <c r="V247" s="86">
        <v>0</v>
      </c>
      <c r="W247" s="86">
        <v>0</v>
      </c>
      <c r="X247" s="86">
        <v>0</v>
      </c>
      <c r="Y247" s="86">
        <v>0</v>
      </c>
      <c r="Z247" s="86">
        <v>0</v>
      </c>
      <c r="AA247" s="86">
        <v>0</v>
      </c>
      <c r="AB247" s="86">
        <v>0</v>
      </c>
      <c r="AC247" s="86">
        <v>0</v>
      </c>
      <c r="AD247" s="86">
        <v>0</v>
      </c>
      <c r="AE247" s="86">
        <v>0</v>
      </c>
      <c r="AF247" s="86">
        <v>0</v>
      </c>
      <c r="AG247" s="86">
        <v>0</v>
      </c>
      <c r="AH247" s="86">
        <v>0</v>
      </c>
      <c r="AI247" s="86">
        <v>0</v>
      </c>
      <c r="AJ247" s="86">
        <v>0</v>
      </c>
      <c r="AK247" s="86">
        <v>0</v>
      </c>
      <c r="AL247" s="86">
        <v>0</v>
      </c>
      <c r="AM247" s="86">
        <v>0</v>
      </c>
      <c r="AN247" s="86">
        <v>0</v>
      </c>
      <c r="AO247" s="86">
        <v>0</v>
      </c>
      <c r="AP247" s="86">
        <v>0</v>
      </c>
      <c r="AQ247" s="86">
        <v>0</v>
      </c>
      <c r="AR247" s="86">
        <v>0</v>
      </c>
      <c r="AS247" s="86">
        <v>0</v>
      </c>
      <c r="AT247" s="86">
        <f t="shared" si="45"/>
        <v>1380585.6</v>
      </c>
      <c r="AU247" s="86">
        <f t="shared" si="46"/>
        <v>1380585.6</v>
      </c>
      <c r="AV247" s="86">
        <f t="shared" si="47"/>
        <v>2761171.2</v>
      </c>
      <c r="AW247" s="86">
        <f t="shared" si="48"/>
        <v>0</v>
      </c>
      <c r="AX247" s="86">
        <f t="shared" si="49"/>
        <v>0</v>
      </c>
      <c r="AY247" s="86">
        <f t="shared" si="50"/>
        <v>0</v>
      </c>
      <c r="AZ247" s="86">
        <f t="shared" si="51"/>
        <v>2761171.2</v>
      </c>
      <c r="BA247" s="135"/>
      <c r="BB247" s="136"/>
      <c r="BC247" s="135"/>
      <c r="BD247" s="136"/>
      <c r="BE247" s="135"/>
      <c r="BF247" s="136"/>
      <c r="BG247" s="135"/>
      <c r="BH247" s="136"/>
    </row>
    <row r="248" spans="1:60" ht="27.75">
      <c r="A248" s="87">
        <v>2026</v>
      </c>
      <c r="B248" s="87">
        <v>8324</v>
      </c>
      <c r="C248" s="87">
        <v>3</v>
      </c>
      <c r="D248" s="87">
        <v>8</v>
      </c>
      <c r="E248" s="87">
        <v>24</v>
      </c>
      <c r="F248" s="87">
        <v>5000</v>
      </c>
      <c r="G248" s="87">
        <v>5600</v>
      </c>
      <c r="H248" s="87">
        <v>566</v>
      </c>
      <c r="I248" s="88">
        <v>1</v>
      </c>
      <c r="J248" s="89" t="s">
        <v>142</v>
      </c>
      <c r="K248" s="90">
        <v>1380585.6</v>
      </c>
      <c r="L248" s="90">
        <v>1380585.6</v>
      </c>
      <c r="M248" s="91">
        <v>2761171.2</v>
      </c>
      <c r="N248" s="90">
        <v>0</v>
      </c>
      <c r="O248" s="90">
        <v>0</v>
      </c>
      <c r="P248" s="91">
        <v>0</v>
      </c>
      <c r="Q248" s="91">
        <v>2761171.2</v>
      </c>
      <c r="R248" s="90">
        <v>0</v>
      </c>
      <c r="S248" s="90">
        <v>0</v>
      </c>
      <c r="T248" s="91">
        <v>0</v>
      </c>
      <c r="U248" s="90">
        <v>0</v>
      </c>
      <c r="V248" s="90">
        <v>0</v>
      </c>
      <c r="W248" s="91">
        <v>0</v>
      </c>
      <c r="X248" s="91">
        <v>0</v>
      </c>
      <c r="Y248" s="90">
        <v>0</v>
      </c>
      <c r="Z248" s="90">
        <v>0</v>
      </c>
      <c r="AA248" s="91">
        <v>0</v>
      </c>
      <c r="AB248" s="90">
        <v>0</v>
      </c>
      <c r="AC248" s="90">
        <v>0</v>
      </c>
      <c r="AD248" s="91">
        <v>0</v>
      </c>
      <c r="AE248" s="91">
        <v>0</v>
      </c>
      <c r="AF248" s="90">
        <v>0</v>
      </c>
      <c r="AG248" s="90">
        <v>0</v>
      </c>
      <c r="AH248" s="91">
        <v>0</v>
      </c>
      <c r="AI248" s="90">
        <v>0</v>
      </c>
      <c r="AJ248" s="90">
        <v>0</v>
      </c>
      <c r="AK248" s="91">
        <v>0</v>
      </c>
      <c r="AL248" s="91">
        <v>0</v>
      </c>
      <c r="AM248" s="90">
        <v>0</v>
      </c>
      <c r="AN248" s="90">
        <v>0</v>
      </c>
      <c r="AO248" s="91">
        <v>0</v>
      </c>
      <c r="AP248" s="90">
        <v>0</v>
      </c>
      <c r="AQ248" s="90">
        <v>0</v>
      </c>
      <c r="AR248" s="91">
        <v>0</v>
      </c>
      <c r="AS248" s="91">
        <v>0</v>
      </c>
      <c r="AT248" s="90">
        <f t="shared" si="45"/>
        <v>1380585.6</v>
      </c>
      <c r="AU248" s="90">
        <f t="shared" si="46"/>
        <v>1380585.6</v>
      </c>
      <c r="AV248" s="91">
        <f t="shared" si="47"/>
        <v>2761171.2</v>
      </c>
      <c r="AW248" s="90">
        <f t="shared" si="48"/>
        <v>0</v>
      </c>
      <c r="AX248" s="90">
        <f t="shared" si="49"/>
        <v>0</v>
      </c>
      <c r="AY248" s="91">
        <f t="shared" si="50"/>
        <v>0</v>
      </c>
      <c r="AZ248" s="91">
        <f t="shared" si="51"/>
        <v>2761171.2</v>
      </c>
      <c r="BA248" s="137">
        <v>8</v>
      </c>
      <c r="BB248" s="138"/>
      <c r="BC248" s="137"/>
      <c r="BD248" s="138"/>
      <c r="BE248" s="137"/>
      <c r="BF248" s="138"/>
      <c r="BG248" s="137">
        <f t="shared" si="59"/>
        <v>8</v>
      </c>
      <c r="BH248" s="138"/>
    </row>
    <row r="249" spans="1:60" ht="27.75">
      <c r="A249" s="76">
        <v>2026</v>
      </c>
      <c r="B249" s="76">
        <v>8324</v>
      </c>
      <c r="C249" s="76">
        <v>3</v>
      </c>
      <c r="D249" s="76">
        <v>8</v>
      </c>
      <c r="E249" s="76">
        <v>24</v>
      </c>
      <c r="F249" s="76">
        <v>5000</v>
      </c>
      <c r="G249" s="76">
        <v>5900</v>
      </c>
      <c r="H249" s="76"/>
      <c r="I249" s="78" t="s">
        <v>19</v>
      </c>
      <c r="J249" s="81" t="s">
        <v>41</v>
      </c>
      <c r="K249" s="82">
        <v>4392000</v>
      </c>
      <c r="L249" s="82">
        <v>192000</v>
      </c>
      <c r="M249" s="82">
        <v>4584000</v>
      </c>
      <c r="N249" s="82">
        <v>0</v>
      </c>
      <c r="O249" s="82">
        <v>0</v>
      </c>
      <c r="P249" s="82">
        <v>0</v>
      </c>
      <c r="Q249" s="82">
        <v>4584000</v>
      </c>
      <c r="R249" s="82">
        <v>0</v>
      </c>
      <c r="S249" s="82">
        <v>0</v>
      </c>
      <c r="T249" s="82">
        <v>0</v>
      </c>
      <c r="U249" s="82">
        <v>0</v>
      </c>
      <c r="V249" s="82">
        <v>0</v>
      </c>
      <c r="W249" s="82">
        <v>0</v>
      </c>
      <c r="X249" s="82">
        <v>0</v>
      </c>
      <c r="Y249" s="82">
        <v>0</v>
      </c>
      <c r="Z249" s="82">
        <v>0</v>
      </c>
      <c r="AA249" s="82">
        <v>0</v>
      </c>
      <c r="AB249" s="82">
        <v>0</v>
      </c>
      <c r="AC249" s="82">
        <v>0</v>
      </c>
      <c r="AD249" s="82">
        <v>0</v>
      </c>
      <c r="AE249" s="82">
        <v>0</v>
      </c>
      <c r="AF249" s="82">
        <v>0</v>
      </c>
      <c r="AG249" s="82">
        <v>0</v>
      </c>
      <c r="AH249" s="82">
        <v>0</v>
      </c>
      <c r="AI249" s="82">
        <v>0</v>
      </c>
      <c r="AJ249" s="82">
        <v>0</v>
      </c>
      <c r="AK249" s="82">
        <v>0</v>
      </c>
      <c r="AL249" s="82">
        <v>0</v>
      </c>
      <c r="AM249" s="82">
        <v>0</v>
      </c>
      <c r="AN249" s="82">
        <v>0</v>
      </c>
      <c r="AO249" s="82">
        <v>0</v>
      </c>
      <c r="AP249" s="82">
        <v>0</v>
      </c>
      <c r="AQ249" s="82">
        <v>0</v>
      </c>
      <c r="AR249" s="82">
        <v>0</v>
      </c>
      <c r="AS249" s="82">
        <v>0</v>
      </c>
      <c r="AT249" s="82">
        <f t="shared" si="45"/>
        <v>4392000</v>
      </c>
      <c r="AU249" s="82">
        <f t="shared" si="46"/>
        <v>192000</v>
      </c>
      <c r="AV249" s="82">
        <f t="shared" si="47"/>
        <v>4584000</v>
      </c>
      <c r="AW249" s="82">
        <f t="shared" si="48"/>
        <v>0</v>
      </c>
      <c r="AX249" s="82">
        <f t="shared" si="49"/>
        <v>0</v>
      </c>
      <c r="AY249" s="82">
        <f t="shared" si="50"/>
        <v>0</v>
      </c>
      <c r="AZ249" s="82">
        <f t="shared" si="51"/>
        <v>4584000</v>
      </c>
      <c r="BA249" s="133"/>
      <c r="BB249" s="134"/>
      <c r="BC249" s="133"/>
      <c r="BD249" s="134"/>
      <c r="BE249" s="133"/>
      <c r="BF249" s="134"/>
      <c r="BG249" s="133"/>
      <c r="BH249" s="134"/>
    </row>
    <row r="250" spans="1:60" ht="27.75">
      <c r="A250" s="83">
        <v>2026</v>
      </c>
      <c r="B250" s="83">
        <v>8324</v>
      </c>
      <c r="C250" s="83">
        <v>3</v>
      </c>
      <c r="D250" s="83">
        <v>8</v>
      </c>
      <c r="E250" s="83">
        <v>24</v>
      </c>
      <c r="F250" s="83">
        <v>5000</v>
      </c>
      <c r="G250" s="83">
        <v>5900</v>
      </c>
      <c r="H250" s="83">
        <v>597</v>
      </c>
      <c r="I250" s="92" t="s">
        <v>19</v>
      </c>
      <c r="J250" s="85" t="s">
        <v>42</v>
      </c>
      <c r="K250" s="86">
        <v>4392000</v>
      </c>
      <c r="L250" s="86">
        <v>192000</v>
      </c>
      <c r="M250" s="86">
        <v>4584000</v>
      </c>
      <c r="N250" s="86">
        <v>0</v>
      </c>
      <c r="O250" s="86">
        <v>0</v>
      </c>
      <c r="P250" s="86">
        <v>0</v>
      </c>
      <c r="Q250" s="86">
        <v>4584000</v>
      </c>
      <c r="R250" s="86">
        <v>0</v>
      </c>
      <c r="S250" s="86">
        <v>0</v>
      </c>
      <c r="T250" s="86">
        <v>0</v>
      </c>
      <c r="U250" s="86">
        <v>0</v>
      </c>
      <c r="V250" s="86">
        <v>0</v>
      </c>
      <c r="W250" s="86">
        <v>0</v>
      </c>
      <c r="X250" s="86">
        <v>0</v>
      </c>
      <c r="Y250" s="86">
        <v>0</v>
      </c>
      <c r="Z250" s="86">
        <v>0</v>
      </c>
      <c r="AA250" s="86">
        <v>0</v>
      </c>
      <c r="AB250" s="86">
        <v>0</v>
      </c>
      <c r="AC250" s="86">
        <v>0</v>
      </c>
      <c r="AD250" s="86">
        <v>0</v>
      </c>
      <c r="AE250" s="86">
        <v>0</v>
      </c>
      <c r="AF250" s="86">
        <v>0</v>
      </c>
      <c r="AG250" s="86">
        <v>0</v>
      </c>
      <c r="AH250" s="86">
        <v>0</v>
      </c>
      <c r="AI250" s="86">
        <v>0</v>
      </c>
      <c r="AJ250" s="86">
        <v>0</v>
      </c>
      <c r="AK250" s="86">
        <v>0</v>
      </c>
      <c r="AL250" s="86">
        <v>0</v>
      </c>
      <c r="AM250" s="86">
        <v>0</v>
      </c>
      <c r="AN250" s="86">
        <v>0</v>
      </c>
      <c r="AO250" s="86">
        <v>0</v>
      </c>
      <c r="AP250" s="86">
        <v>0</v>
      </c>
      <c r="AQ250" s="86">
        <v>0</v>
      </c>
      <c r="AR250" s="86">
        <v>0</v>
      </c>
      <c r="AS250" s="86">
        <v>0</v>
      </c>
      <c r="AT250" s="86">
        <f t="shared" si="45"/>
        <v>4392000</v>
      </c>
      <c r="AU250" s="86">
        <f t="shared" si="46"/>
        <v>192000</v>
      </c>
      <c r="AV250" s="86">
        <f t="shared" si="47"/>
        <v>4584000</v>
      </c>
      <c r="AW250" s="86">
        <f t="shared" si="48"/>
        <v>0</v>
      </c>
      <c r="AX250" s="86">
        <f t="shared" si="49"/>
        <v>0</v>
      </c>
      <c r="AY250" s="86">
        <f t="shared" si="50"/>
        <v>0</v>
      </c>
      <c r="AZ250" s="86">
        <f t="shared" si="51"/>
        <v>4584000</v>
      </c>
      <c r="BA250" s="135"/>
      <c r="BB250" s="136"/>
      <c r="BC250" s="135"/>
      <c r="BD250" s="136"/>
      <c r="BE250" s="135"/>
      <c r="BF250" s="136"/>
      <c r="BG250" s="135"/>
      <c r="BH250" s="136"/>
    </row>
    <row r="251" spans="1:60" ht="27.75">
      <c r="A251" s="87">
        <v>2026</v>
      </c>
      <c r="B251" s="87">
        <v>8324</v>
      </c>
      <c r="C251" s="87">
        <v>3</v>
      </c>
      <c r="D251" s="87">
        <v>8</v>
      </c>
      <c r="E251" s="87">
        <v>24</v>
      </c>
      <c r="F251" s="87">
        <v>5000</v>
      </c>
      <c r="G251" s="87">
        <v>5900</v>
      </c>
      <c r="H251" s="87">
        <v>597</v>
      </c>
      <c r="I251" s="88">
        <v>1</v>
      </c>
      <c r="J251" s="89" t="s">
        <v>43</v>
      </c>
      <c r="K251" s="90">
        <v>4392000</v>
      </c>
      <c r="L251" s="90">
        <v>192000</v>
      </c>
      <c r="M251" s="91">
        <v>4584000</v>
      </c>
      <c r="N251" s="90">
        <v>0</v>
      </c>
      <c r="O251" s="90">
        <v>0</v>
      </c>
      <c r="P251" s="91">
        <v>0</v>
      </c>
      <c r="Q251" s="91">
        <v>4584000</v>
      </c>
      <c r="R251" s="90">
        <v>0</v>
      </c>
      <c r="S251" s="90">
        <v>0</v>
      </c>
      <c r="T251" s="91">
        <v>0</v>
      </c>
      <c r="U251" s="90">
        <v>0</v>
      </c>
      <c r="V251" s="90">
        <v>0</v>
      </c>
      <c r="W251" s="91">
        <v>0</v>
      </c>
      <c r="X251" s="91">
        <v>0</v>
      </c>
      <c r="Y251" s="90">
        <v>0</v>
      </c>
      <c r="Z251" s="90">
        <v>0</v>
      </c>
      <c r="AA251" s="91">
        <v>0</v>
      </c>
      <c r="AB251" s="90">
        <v>0</v>
      </c>
      <c r="AC251" s="90">
        <v>0</v>
      </c>
      <c r="AD251" s="91">
        <v>0</v>
      </c>
      <c r="AE251" s="91">
        <v>0</v>
      </c>
      <c r="AF251" s="90">
        <v>0</v>
      </c>
      <c r="AG251" s="90">
        <v>0</v>
      </c>
      <c r="AH251" s="91">
        <v>0</v>
      </c>
      <c r="AI251" s="90">
        <v>0</v>
      </c>
      <c r="AJ251" s="90">
        <v>0</v>
      </c>
      <c r="AK251" s="91">
        <v>0</v>
      </c>
      <c r="AL251" s="91">
        <v>0</v>
      </c>
      <c r="AM251" s="90">
        <v>0</v>
      </c>
      <c r="AN251" s="90">
        <v>0</v>
      </c>
      <c r="AO251" s="91">
        <v>0</v>
      </c>
      <c r="AP251" s="90">
        <v>0</v>
      </c>
      <c r="AQ251" s="90">
        <v>0</v>
      </c>
      <c r="AR251" s="91">
        <v>0</v>
      </c>
      <c r="AS251" s="91">
        <v>0</v>
      </c>
      <c r="AT251" s="90">
        <f t="shared" si="45"/>
        <v>4392000</v>
      </c>
      <c r="AU251" s="90">
        <f t="shared" si="46"/>
        <v>192000</v>
      </c>
      <c r="AV251" s="91">
        <f t="shared" si="47"/>
        <v>4584000</v>
      </c>
      <c r="AW251" s="90">
        <f t="shared" si="48"/>
        <v>0</v>
      </c>
      <c r="AX251" s="90">
        <f t="shared" si="49"/>
        <v>0</v>
      </c>
      <c r="AY251" s="91">
        <f t="shared" si="50"/>
        <v>0</v>
      </c>
      <c r="AZ251" s="91">
        <f t="shared" si="51"/>
        <v>4584000</v>
      </c>
      <c r="BA251" s="137">
        <v>39</v>
      </c>
      <c r="BB251" s="138"/>
      <c r="BC251" s="137"/>
      <c r="BD251" s="138"/>
      <c r="BE251" s="137"/>
      <c r="BF251" s="138"/>
      <c r="BG251" s="137">
        <f t="shared" ref="BG251" si="60">+BA251-BC251-BE251</f>
        <v>39</v>
      </c>
      <c r="BH251" s="138"/>
    </row>
    <row r="252" spans="1:60" ht="55.5">
      <c r="A252" s="57">
        <v>2026</v>
      </c>
      <c r="B252" s="57">
        <v>8324</v>
      </c>
      <c r="C252" s="57">
        <v>3</v>
      </c>
      <c r="D252" s="57">
        <v>9</v>
      </c>
      <c r="E252" s="57"/>
      <c r="F252" s="57"/>
      <c r="G252" s="57"/>
      <c r="H252" s="57"/>
      <c r="I252" s="64"/>
      <c r="J252" s="71" t="s">
        <v>146</v>
      </c>
      <c r="K252" s="72">
        <v>2562019.06</v>
      </c>
      <c r="L252" s="72">
        <v>2562019.06</v>
      </c>
      <c r="M252" s="72">
        <v>5124038.12</v>
      </c>
      <c r="N252" s="72">
        <v>1769545.2</v>
      </c>
      <c r="O252" s="72">
        <v>0</v>
      </c>
      <c r="P252" s="72">
        <v>1769545.2</v>
      </c>
      <c r="Q252" s="72">
        <v>6893583.3200000003</v>
      </c>
      <c r="R252" s="72">
        <v>0</v>
      </c>
      <c r="S252" s="72">
        <v>0</v>
      </c>
      <c r="T252" s="72">
        <v>0</v>
      </c>
      <c r="U252" s="72">
        <v>0</v>
      </c>
      <c r="V252" s="72">
        <v>0</v>
      </c>
      <c r="W252" s="72">
        <v>0</v>
      </c>
      <c r="X252" s="72">
        <v>0</v>
      </c>
      <c r="Y252" s="72">
        <v>0</v>
      </c>
      <c r="Z252" s="72">
        <v>0</v>
      </c>
      <c r="AA252" s="72">
        <v>0</v>
      </c>
      <c r="AB252" s="72">
        <v>0</v>
      </c>
      <c r="AC252" s="72">
        <v>0</v>
      </c>
      <c r="AD252" s="72">
        <v>0</v>
      </c>
      <c r="AE252" s="72">
        <v>0</v>
      </c>
      <c r="AF252" s="72">
        <v>0</v>
      </c>
      <c r="AG252" s="72">
        <v>0</v>
      </c>
      <c r="AH252" s="72">
        <v>0</v>
      </c>
      <c r="AI252" s="72">
        <v>0</v>
      </c>
      <c r="AJ252" s="72">
        <v>0</v>
      </c>
      <c r="AK252" s="72">
        <v>0</v>
      </c>
      <c r="AL252" s="72">
        <v>0</v>
      </c>
      <c r="AM252" s="72">
        <v>0</v>
      </c>
      <c r="AN252" s="72">
        <v>0</v>
      </c>
      <c r="AO252" s="72">
        <v>0</v>
      </c>
      <c r="AP252" s="72">
        <v>0</v>
      </c>
      <c r="AQ252" s="72">
        <v>0</v>
      </c>
      <c r="AR252" s="72">
        <v>0</v>
      </c>
      <c r="AS252" s="72">
        <v>0</v>
      </c>
      <c r="AT252" s="72">
        <f t="shared" si="45"/>
        <v>2562019.06</v>
      </c>
      <c r="AU252" s="72">
        <f t="shared" si="46"/>
        <v>2562019.06</v>
      </c>
      <c r="AV252" s="72">
        <f t="shared" si="47"/>
        <v>5124038.12</v>
      </c>
      <c r="AW252" s="72">
        <f t="shared" si="48"/>
        <v>1769545.2</v>
      </c>
      <c r="AX252" s="72">
        <f t="shared" si="49"/>
        <v>0</v>
      </c>
      <c r="AY252" s="72">
        <f t="shared" si="50"/>
        <v>1769545.2</v>
      </c>
      <c r="AZ252" s="72">
        <f t="shared" si="51"/>
        <v>6893583.3200000003</v>
      </c>
      <c r="BA252" s="127"/>
      <c r="BB252" s="128"/>
      <c r="BC252" s="127"/>
      <c r="BD252" s="128"/>
      <c r="BE252" s="127"/>
      <c r="BF252" s="128"/>
      <c r="BG252" s="127"/>
      <c r="BH252" s="128"/>
    </row>
    <row r="253" spans="1:60" ht="55.5">
      <c r="A253" s="58">
        <v>2026</v>
      </c>
      <c r="B253" s="58">
        <v>8324</v>
      </c>
      <c r="C253" s="58">
        <v>3</v>
      </c>
      <c r="D253" s="58">
        <v>9</v>
      </c>
      <c r="E253" s="58">
        <v>25</v>
      </c>
      <c r="F253" s="58"/>
      <c r="G253" s="58"/>
      <c r="H253" s="58"/>
      <c r="I253" s="66" t="s">
        <v>19</v>
      </c>
      <c r="J253" s="73" t="s">
        <v>147</v>
      </c>
      <c r="K253" s="74">
        <v>0</v>
      </c>
      <c r="L253" s="74">
        <v>0</v>
      </c>
      <c r="M253" s="74">
        <v>0</v>
      </c>
      <c r="N253" s="74">
        <v>1769545.2</v>
      </c>
      <c r="O253" s="74">
        <v>0</v>
      </c>
      <c r="P253" s="74">
        <v>1769545.2</v>
      </c>
      <c r="Q253" s="74">
        <v>1769545.2</v>
      </c>
      <c r="R253" s="74">
        <v>0</v>
      </c>
      <c r="S253" s="74">
        <v>0</v>
      </c>
      <c r="T253" s="74">
        <v>0</v>
      </c>
      <c r="U253" s="74">
        <v>0</v>
      </c>
      <c r="V253" s="74">
        <v>0</v>
      </c>
      <c r="W253" s="74">
        <v>0</v>
      </c>
      <c r="X253" s="74">
        <v>0</v>
      </c>
      <c r="Y253" s="74">
        <v>0</v>
      </c>
      <c r="Z253" s="74">
        <v>0</v>
      </c>
      <c r="AA253" s="74">
        <v>0</v>
      </c>
      <c r="AB253" s="74">
        <v>0</v>
      </c>
      <c r="AC253" s="74">
        <v>0</v>
      </c>
      <c r="AD253" s="74">
        <v>0</v>
      </c>
      <c r="AE253" s="74">
        <v>0</v>
      </c>
      <c r="AF253" s="74">
        <v>0</v>
      </c>
      <c r="AG253" s="74">
        <v>0</v>
      </c>
      <c r="AH253" s="74">
        <v>0</v>
      </c>
      <c r="AI253" s="74">
        <v>0</v>
      </c>
      <c r="AJ253" s="74">
        <v>0</v>
      </c>
      <c r="AK253" s="74">
        <v>0</v>
      </c>
      <c r="AL253" s="74">
        <v>0</v>
      </c>
      <c r="AM253" s="74">
        <v>0</v>
      </c>
      <c r="AN253" s="74">
        <v>0</v>
      </c>
      <c r="AO253" s="74">
        <v>0</v>
      </c>
      <c r="AP253" s="74">
        <v>0</v>
      </c>
      <c r="AQ253" s="74">
        <v>0</v>
      </c>
      <c r="AR253" s="74">
        <v>0</v>
      </c>
      <c r="AS253" s="74">
        <v>0</v>
      </c>
      <c r="AT253" s="74">
        <f t="shared" si="45"/>
        <v>0</v>
      </c>
      <c r="AU253" s="74">
        <f t="shared" si="46"/>
        <v>0</v>
      </c>
      <c r="AV253" s="74">
        <f t="shared" si="47"/>
        <v>0</v>
      </c>
      <c r="AW253" s="74">
        <f t="shared" si="48"/>
        <v>1769545.2</v>
      </c>
      <c r="AX253" s="74">
        <f t="shared" si="49"/>
        <v>0</v>
      </c>
      <c r="AY253" s="74">
        <f t="shared" si="50"/>
        <v>1769545.2</v>
      </c>
      <c r="AZ253" s="74">
        <f t="shared" si="51"/>
        <v>1769545.2</v>
      </c>
      <c r="BA253" s="129"/>
      <c r="BB253" s="130"/>
      <c r="BC253" s="129"/>
      <c r="BD253" s="130"/>
      <c r="BE253" s="129"/>
      <c r="BF253" s="130"/>
      <c r="BG253" s="129"/>
      <c r="BH253" s="130"/>
    </row>
    <row r="254" spans="1:60" ht="27.75">
      <c r="A254" s="75">
        <v>2026</v>
      </c>
      <c r="B254" s="75">
        <v>8324</v>
      </c>
      <c r="C254" s="75">
        <v>3</v>
      </c>
      <c r="D254" s="75">
        <v>9</v>
      </c>
      <c r="E254" s="75">
        <v>25</v>
      </c>
      <c r="F254" s="75">
        <v>1000</v>
      </c>
      <c r="G254" s="75"/>
      <c r="H254" s="75"/>
      <c r="I254" s="77" t="s">
        <v>19</v>
      </c>
      <c r="J254" s="79" t="s">
        <v>20</v>
      </c>
      <c r="K254" s="80">
        <v>0</v>
      </c>
      <c r="L254" s="80">
        <v>0</v>
      </c>
      <c r="M254" s="80">
        <v>0</v>
      </c>
      <c r="N254" s="80">
        <v>1769545.2</v>
      </c>
      <c r="O254" s="80">
        <v>0</v>
      </c>
      <c r="P254" s="80">
        <v>1769545.2</v>
      </c>
      <c r="Q254" s="80">
        <v>1769545.2</v>
      </c>
      <c r="R254" s="80">
        <v>0</v>
      </c>
      <c r="S254" s="80">
        <v>0</v>
      </c>
      <c r="T254" s="80">
        <v>0</v>
      </c>
      <c r="U254" s="80">
        <v>0</v>
      </c>
      <c r="V254" s="80">
        <v>0</v>
      </c>
      <c r="W254" s="80">
        <v>0</v>
      </c>
      <c r="X254" s="80">
        <v>0</v>
      </c>
      <c r="Y254" s="80">
        <v>0</v>
      </c>
      <c r="Z254" s="80">
        <v>0</v>
      </c>
      <c r="AA254" s="80">
        <v>0</v>
      </c>
      <c r="AB254" s="80">
        <v>0</v>
      </c>
      <c r="AC254" s="80">
        <v>0</v>
      </c>
      <c r="AD254" s="80">
        <v>0</v>
      </c>
      <c r="AE254" s="80">
        <v>0</v>
      </c>
      <c r="AF254" s="80">
        <v>0</v>
      </c>
      <c r="AG254" s="80">
        <v>0</v>
      </c>
      <c r="AH254" s="80">
        <v>0</v>
      </c>
      <c r="AI254" s="80">
        <v>0</v>
      </c>
      <c r="AJ254" s="80">
        <v>0</v>
      </c>
      <c r="AK254" s="80">
        <v>0</v>
      </c>
      <c r="AL254" s="80">
        <v>0</v>
      </c>
      <c r="AM254" s="80">
        <v>0</v>
      </c>
      <c r="AN254" s="80">
        <v>0</v>
      </c>
      <c r="AO254" s="80">
        <v>0</v>
      </c>
      <c r="AP254" s="80">
        <v>0</v>
      </c>
      <c r="AQ254" s="80">
        <v>0</v>
      </c>
      <c r="AR254" s="80">
        <v>0</v>
      </c>
      <c r="AS254" s="80">
        <v>0</v>
      </c>
      <c r="AT254" s="80">
        <f t="shared" si="45"/>
        <v>0</v>
      </c>
      <c r="AU254" s="80">
        <f t="shared" si="46"/>
        <v>0</v>
      </c>
      <c r="AV254" s="80">
        <f t="shared" si="47"/>
        <v>0</v>
      </c>
      <c r="AW254" s="80">
        <f t="shared" si="48"/>
        <v>1769545.2</v>
      </c>
      <c r="AX254" s="80">
        <f t="shared" si="49"/>
        <v>0</v>
      </c>
      <c r="AY254" s="80">
        <f t="shared" si="50"/>
        <v>1769545.2</v>
      </c>
      <c r="AZ254" s="80">
        <f t="shared" si="51"/>
        <v>1769545.2</v>
      </c>
      <c r="BA254" s="131"/>
      <c r="BB254" s="132"/>
      <c r="BC254" s="131"/>
      <c r="BD254" s="132"/>
      <c r="BE254" s="131"/>
      <c r="BF254" s="132"/>
      <c r="BG254" s="131"/>
      <c r="BH254" s="132"/>
    </row>
    <row r="255" spans="1:60" ht="27.75">
      <c r="A255" s="76">
        <v>2026</v>
      </c>
      <c r="B255" s="76">
        <v>8324</v>
      </c>
      <c r="C255" s="76">
        <v>3</v>
      </c>
      <c r="D255" s="76">
        <v>9</v>
      </c>
      <c r="E255" s="76">
        <v>25</v>
      </c>
      <c r="F255" s="76">
        <v>1000</v>
      </c>
      <c r="G255" s="76">
        <v>1200</v>
      </c>
      <c r="H255" s="76"/>
      <c r="I255" s="78" t="s">
        <v>19</v>
      </c>
      <c r="J255" s="81" t="s">
        <v>21</v>
      </c>
      <c r="K255" s="82">
        <v>0</v>
      </c>
      <c r="L255" s="82">
        <v>0</v>
      </c>
      <c r="M255" s="82">
        <v>0</v>
      </c>
      <c r="N255" s="82">
        <v>1769545.2</v>
      </c>
      <c r="O255" s="82">
        <v>0</v>
      </c>
      <c r="P255" s="82">
        <v>1769545.2</v>
      </c>
      <c r="Q255" s="82">
        <v>1769545.2</v>
      </c>
      <c r="R255" s="82">
        <v>0</v>
      </c>
      <c r="S255" s="82">
        <v>0</v>
      </c>
      <c r="T255" s="82">
        <v>0</v>
      </c>
      <c r="U255" s="82">
        <v>0</v>
      </c>
      <c r="V255" s="82">
        <v>0</v>
      </c>
      <c r="W255" s="82">
        <v>0</v>
      </c>
      <c r="X255" s="82">
        <v>0</v>
      </c>
      <c r="Y255" s="82">
        <v>0</v>
      </c>
      <c r="Z255" s="82">
        <v>0</v>
      </c>
      <c r="AA255" s="82">
        <v>0</v>
      </c>
      <c r="AB255" s="82">
        <v>0</v>
      </c>
      <c r="AC255" s="82">
        <v>0</v>
      </c>
      <c r="AD255" s="82">
        <v>0</v>
      </c>
      <c r="AE255" s="82">
        <v>0</v>
      </c>
      <c r="AF255" s="82">
        <v>0</v>
      </c>
      <c r="AG255" s="82">
        <v>0</v>
      </c>
      <c r="AH255" s="82">
        <v>0</v>
      </c>
      <c r="AI255" s="82">
        <v>0</v>
      </c>
      <c r="AJ255" s="82">
        <v>0</v>
      </c>
      <c r="AK255" s="82">
        <v>0</v>
      </c>
      <c r="AL255" s="82">
        <v>0</v>
      </c>
      <c r="AM255" s="82">
        <v>0</v>
      </c>
      <c r="AN255" s="82">
        <v>0</v>
      </c>
      <c r="AO255" s="82">
        <v>0</v>
      </c>
      <c r="AP255" s="82">
        <v>0</v>
      </c>
      <c r="AQ255" s="82">
        <v>0</v>
      </c>
      <c r="AR255" s="82">
        <v>0</v>
      </c>
      <c r="AS255" s="82">
        <v>0</v>
      </c>
      <c r="AT255" s="82">
        <f t="shared" si="45"/>
        <v>0</v>
      </c>
      <c r="AU255" s="82">
        <f t="shared" si="46"/>
        <v>0</v>
      </c>
      <c r="AV255" s="82">
        <f t="shared" si="47"/>
        <v>0</v>
      </c>
      <c r="AW255" s="82">
        <f t="shared" si="48"/>
        <v>1769545.2</v>
      </c>
      <c r="AX255" s="82">
        <f t="shared" si="49"/>
        <v>0</v>
      </c>
      <c r="AY255" s="82">
        <f t="shared" si="50"/>
        <v>1769545.2</v>
      </c>
      <c r="AZ255" s="82">
        <f t="shared" si="51"/>
        <v>1769545.2</v>
      </c>
      <c r="BA255" s="133"/>
      <c r="BB255" s="134"/>
      <c r="BC255" s="133"/>
      <c r="BD255" s="134"/>
      <c r="BE255" s="133"/>
      <c r="BF255" s="134"/>
      <c r="BG255" s="133"/>
      <c r="BH255" s="134"/>
    </row>
    <row r="256" spans="1:60" ht="27.75">
      <c r="A256" s="83">
        <v>2026</v>
      </c>
      <c r="B256" s="83">
        <v>8324</v>
      </c>
      <c r="C256" s="83">
        <v>3</v>
      </c>
      <c r="D256" s="83">
        <v>9</v>
      </c>
      <c r="E256" s="83">
        <v>25</v>
      </c>
      <c r="F256" s="83">
        <v>1000</v>
      </c>
      <c r="G256" s="83">
        <v>1200</v>
      </c>
      <c r="H256" s="83">
        <v>121</v>
      </c>
      <c r="I256" s="92" t="s">
        <v>19</v>
      </c>
      <c r="J256" s="85" t="s">
        <v>22</v>
      </c>
      <c r="K256" s="86">
        <v>0</v>
      </c>
      <c r="L256" s="86">
        <v>0</v>
      </c>
      <c r="M256" s="86">
        <v>0</v>
      </c>
      <c r="N256" s="86">
        <v>1769545.2</v>
      </c>
      <c r="O256" s="86">
        <v>0</v>
      </c>
      <c r="P256" s="86">
        <v>1769545.2</v>
      </c>
      <c r="Q256" s="86">
        <v>1769545.2</v>
      </c>
      <c r="R256" s="86">
        <v>0</v>
      </c>
      <c r="S256" s="86">
        <v>0</v>
      </c>
      <c r="T256" s="86">
        <v>0</v>
      </c>
      <c r="U256" s="86">
        <v>0</v>
      </c>
      <c r="V256" s="86">
        <v>0</v>
      </c>
      <c r="W256" s="86">
        <v>0</v>
      </c>
      <c r="X256" s="86">
        <v>0</v>
      </c>
      <c r="Y256" s="86">
        <v>0</v>
      </c>
      <c r="Z256" s="86">
        <v>0</v>
      </c>
      <c r="AA256" s="86">
        <v>0</v>
      </c>
      <c r="AB256" s="86">
        <v>0</v>
      </c>
      <c r="AC256" s="86">
        <v>0</v>
      </c>
      <c r="AD256" s="86">
        <v>0</v>
      </c>
      <c r="AE256" s="86">
        <v>0</v>
      </c>
      <c r="AF256" s="86">
        <v>0</v>
      </c>
      <c r="AG256" s="86">
        <v>0</v>
      </c>
      <c r="AH256" s="86">
        <v>0</v>
      </c>
      <c r="AI256" s="86">
        <v>0</v>
      </c>
      <c r="AJ256" s="86">
        <v>0</v>
      </c>
      <c r="AK256" s="86">
        <v>0</v>
      </c>
      <c r="AL256" s="86">
        <v>0</v>
      </c>
      <c r="AM256" s="86">
        <v>0</v>
      </c>
      <c r="AN256" s="86">
        <v>0</v>
      </c>
      <c r="AO256" s="86">
        <v>0</v>
      </c>
      <c r="AP256" s="86">
        <v>0</v>
      </c>
      <c r="AQ256" s="86">
        <v>0</v>
      </c>
      <c r="AR256" s="86">
        <v>0</v>
      </c>
      <c r="AS256" s="86">
        <v>0</v>
      </c>
      <c r="AT256" s="86">
        <f t="shared" si="45"/>
        <v>0</v>
      </c>
      <c r="AU256" s="86">
        <f t="shared" si="46"/>
        <v>0</v>
      </c>
      <c r="AV256" s="86">
        <f t="shared" si="47"/>
        <v>0</v>
      </c>
      <c r="AW256" s="86">
        <f t="shared" si="48"/>
        <v>1769545.2</v>
      </c>
      <c r="AX256" s="86">
        <f t="shared" si="49"/>
        <v>0</v>
      </c>
      <c r="AY256" s="86">
        <f t="shared" si="50"/>
        <v>1769545.2</v>
      </c>
      <c r="AZ256" s="86">
        <f t="shared" si="51"/>
        <v>1769545.2</v>
      </c>
      <c r="BA256" s="135"/>
      <c r="BB256" s="136"/>
      <c r="BC256" s="135"/>
      <c r="BD256" s="136"/>
      <c r="BE256" s="135"/>
      <c r="BF256" s="136"/>
      <c r="BG256" s="135"/>
      <c r="BH256" s="136"/>
    </row>
    <row r="257" spans="1:60" ht="27.75">
      <c r="A257" s="87">
        <v>2026</v>
      </c>
      <c r="B257" s="87">
        <v>8324</v>
      </c>
      <c r="C257" s="87">
        <v>3</v>
      </c>
      <c r="D257" s="87">
        <v>9</v>
      </c>
      <c r="E257" s="87">
        <v>25</v>
      </c>
      <c r="F257" s="87">
        <v>1000</v>
      </c>
      <c r="G257" s="87">
        <v>1200</v>
      </c>
      <c r="H257" s="87">
        <v>121</v>
      </c>
      <c r="I257" s="88">
        <v>1</v>
      </c>
      <c r="J257" s="89" t="s">
        <v>23</v>
      </c>
      <c r="K257" s="90">
        <v>0</v>
      </c>
      <c r="L257" s="90">
        <v>0</v>
      </c>
      <c r="M257" s="91">
        <v>0</v>
      </c>
      <c r="N257" s="90">
        <v>1769545.2</v>
      </c>
      <c r="O257" s="90">
        <v>0</v>
      </c>
      <c r="P257" s="91">
        <v>1769545.2</v>
      </c>
      <c r="Q257" s="91">
        <v>1769545.2</v>
      </c>
      <c r="R257" s="90">
        <v>0</v>
      </c>
      <c r="S257" s="90">
        <v>0</v>
      </c>
      <c r="T257" s="91">
        <v>0</v>
      </c>
      <c r="U257" s="90">
        <v>0</v>
      </c>
      <c r="V257" s="90">
        <v>0</v>
      </c>
      <c r="W257" s="91">
        <v>0</v>
      </c>
      <c r="X257" s="91">
        <v>0</v>
      </c>
      <c r="Y257" s="90">
        <v>0</v>
      </c>
      <c r="Z257" s="90">
        <v>0</v>
      </c>
      <c r="AA257" s="91">
        <v>0</v>
      </c>
      <c r="AB257" s="90">
        <v>0</v>
      </c>
      <c r="AC257" s="90">
        <v>0</v>
      </c>
      <c r="AD257" s="91">
        <v>0</v>
      </c>
      <c r="AE257" s="91">
        <v>0</v>
      </c>
      <c r="AF257" s="90">
        <v>0</v>
      </c>
      <c r="AG257" s="90">
        <v>0</v>
      </c>
      <c r="AH257" s="91">
        <v>0</v>
      </c>
      <c r="AI257" s="90">
        <v>0</v>
      </c>
      <c r="AJ257" s="90">
        <v>0</v>
      </c>
      <c r="AK257" s="91">
        <v>0</v>
      </c>
      <c r="AL257" s="91">
        <v>0</v>
      </c>
      <c r="AM257" s="90">
        <v>0</v>
      </c>
      <c r="AN257" s="90">
        <v>0</v>
      </c>
      <c r="AO257" s="91">
        <v>0</v>
      </c>
      <c r="AP257" s="90">
        <v>0</v>
      </c>
      <c r="AQ257" s="90">
        <v>0</v>
      </c>
      <c r="AR257" s="91">
        <v>0</v>
      </c>
      <c r="AS257" s="91">
        <v>0</v>
      </c>
      <c r="AT257" s="90">
        <f t="shared" si="45"/>
        <v>0</v>
      </c>
      <c r="AU257" s="90">
        <f t="shared" si="46"/>
        <v>0</v>
      </c>
      <c r="AV257" s="91">
        <f t="shared" si="47"/>
        <v>0</v>
      </c>
      <c r="AW257" s="90">
        <f t="shared" si="48"/>
        <v>1769545.2</v>
      </c>
      <c r="AX257" s="90">
        <f t="shared" si="49"/>
        <v>0</v>
      </c>
      <c r="AY257" s="91">
        <f t="shared" si="50"/>
        <v>1769545.2</v>
      </c>
      <c r="AZ257" s="91">
        <f t="shared" si="51"/>
        <v>1769545.2</v>
      </c>
      <c r="BA257" s="137">
        <v>10</v>
      </c>
      <c r="BB257" s="138"/>
      <c r="BC257" s="137"/>
      <c r="BD257" s="138"/>
      <c r="BE257" s="137"/>
      <c r="BF257" s="138"/>
      <c r="BG257" s="137">
        <f t="shared" ref="BG257" si="61">+BA257-BC257-BE257</f>
        <v>10</v>
      </c>
      <c r="BH257" s="138"/>
    </row>
    <row r="258" spans="1:60" ht="55.5">
      <c r="A258" s="58">
        <v>2026</v>
      </c>
      <c r="B258" s="58">
        <v>8324</v>
      </c>
      <c r="C258" s="58">
        <v>3</v>
      </c>
      <c r="D258" s="58">
        <v>9</v>
      </c>
      <c r="E258" s="58">
        <v>26</v>
      </c>
      <c r="F258" s="58"/>
      <c r="G258" s="58"/>
      <c r="H258" s="58"/>
      <c r="I258" s="66" t="s">
        <v>19</v>
      </c>
      <c r="J258" s="73" t="s">
        <v>148</v>
      </c>
      <c r="K258" s="74">
        <v>2562019.06</v>
      </c>
      <c r="L258" s="74">
        <v>2562019.06</v>
      </c>
      <c r="M258" s="74">
        <v>5124038.12</v>
      </c>
      <c r="N258" s="74">
        <v>0</v>
      </c>
      <c r="O258" s="74">
        <v>0</v>
      </c>
      <c r="P258" s="74">
        <v>0</v>
      </c>
      <c r="Q258" s="74">
        <v>5124038.12</v>
      </c>
      <c r="R258" s="74">
        <v>0</v>
      </c>
      <c r="S258" s="74">
        <v>0</v>
      </c>
      <c r="T258" s="74">
        <v>0</v>
      </c>
      <c r="U258" s="74">
        <v>0</v>
      </c>
      <c r="V258" s="74">
        <v>0</v>
      </c>
      <c r="W258" s="74">
        <v>0</v>
      </c>
      <c r="X258" s="74">
        <v>0</v>
      </c>
      <c r="Y258" s="74">
        <v>0</v>
      </c>
      <c r="Z258" s="74">
        <v>0</v>
      </c>
      <c r="AA258" s="74">
        <v>0</v>
      </c>
      <c r="AB258" s="74">
        <v>0</v>
      </c>
      <c r="AC258" s="74">
        <v>0</v>
      </c>
      <c r="AD258" s="74">
        <v>0</v>
      </c>
      <c r="AE258" s="74">
        <v>0</v>
      </c>
      <c r="AF258" s="74">
        <v>0</v>
      </c>
      <c r="AG258" s="74">
        <v>0</v>
      </c>
      <c r="AH258" s="74">
        <v>0</v>
      </c>
      <c r="AI258" s="74">
        <v>0</v>
      </c>
      <c r="AJ258" s="74">
        <v>0</v>
      </c>
      <c r="AK258" s="74">
        <v>0</v>
      </c>
      <c r="AL258" s="74">
        <v>0</v>
      </c>
      <c r="AM258" s="74">
        <v>0</v>
      </c>
      <c r="AN258" s="74">
        <v>0</v>
      </c>
      <c r="AO258" s="74">
        <v>0</v>
      </c>
      <c r="AP258" s="74">
        <v>0</v>
      </c>
      <c r="AQ258" s="74">
        <v>0</v>
      </c>
      <c r="AR258" s="74">
        <v>0</v>
      </c>
      <c r="AS258" s="74">
        <v>0</v>
      </c>
      <c r="AT258" s="74">
        <f t="shared" si="45"/>
        <v>2562019.06</v>
      </c>
      <c r="AU258" s="74">
        <f t="shared" si="46"/>
        <v>2562019.06</v>
      </c>
      <c r="AV258" s="74">
        <f t="shared" si="47"/>
        <v>5124038.12</v>
      </c>
      <c r="AW258" s="74">
        <f t="shared" si="48"/>
        <v>0</v>
      </c>
      <c r="AX258" s="74">
        <f t="shared" si="49"/>
        <v>0</v>
      </c>
      <c r="AY258" s="74">
        <f t="shared" si="50"/>
        <v>0</v>
      </c>
      <c r="AZ258" s="74">
        <f t="shared" si="51"/>
        <v>5124038.12</v>
      </c>
      <c r="BA258" s="129"/>
      <c r="BB258" s="130"/>
      <c r="BC258" s="129"/>
      <c r="BD258" s="130"/>
      <c r="BE258" s="129"/>
      <c r="BF258" s="130"/>
      <c r="BG258" s="129"/>
      <c r="BH258" s="130"/>
    </row>
    <row r="259" spans="1:60" ht="27.75">
      <c r="A259" s="75">
        <v>2026</v>
      </c>
      <c r="B259" s="75">
        <v>8324</v>
      </c>
      <c r="C259" s="75">
        <v>3</v>
      </c>
      <c r="D259" s="75">
        <v>9</v>
      </c>
      <c r="E259" s="75">
        <v>26</v>
      </c>
      <c r="F259" s="75">
        <v>5000</v>
      </c>
      <c r="G259" s="75"/>
      <c r="H259" s="75"/>
      <c r="I259" s="77" t="s">
        <v>19</v>
      </c>
      <c r="J259" s="79" t="s">
        <v>36</v>
      </c>
      <c r="K259" s="80">
        <v>2562019.06</v>
      </c>
      <c r="L259" s="80">
        <v>2562019.06</v>
      </c>
      <c r="M259" s="80">
        <v>5124038.12</v>
      </c>
      <c r="N259" s="80">
        <v>0</v>
      </c>
      <c r="O259" s="80">
        <v>0</v>
      </c>
      <c r="P259" s="80">
        <v>0</v>
      </c>
      <c r="Q259" s="80">
        <v>5124038.12</v>
      </c>
      <c r="R259" s="80">
        <v>0</v>
      </c>
      <c r="S259" s="80">
        <v>0</v>
      </c>
      <c r="T259" s="80">
        <v>0</v>
      </c>
      <c r="U259" s="80">
        <v>0</v>
      </c>
      <c r="V259" s="80">
        <v>0</v>
      </c>
      <c r="W259" s="80">
        <v>0</v>
      </c>
      <c r="X259" s="80">
        <v>0</v>
      </c>
      <c r="Y259" s="80">
        <v>0</v>
      </c>
      <c r="Z259" s="80">
        <v>0</v>
      </c>
      <c r="AA259" s="80">
        <v>0</v>
      </c>
      <c r="AB259" s="80">
        <v>0</v>
      </c>
      <c r="AC259" s="80">
        <v>0</v>
      </c>
      <c r="AD259" s="80">
        <v>0</v>
      </c>
      <c r="AE259" s="80">
        <v>0</v>
      </c>
      <c r="AF259" s="80">
        <v>0</v>
      </c>
      <c r="AG259" s="80">
        <v>0</v>
      </c>
      <c r="AH259" s="80">
        <v>0</v>
      </c>
      <c r="AI259" s="80">
        <v>0</v>
      </c>
      <c r="AJ259" s="80">
        <v>0</v>
      </c>
      <c r="AK259" s="80">
        <v>0</v>
      </c>
      <c r="AL259" s="80">
        <v>0</v>
      </c>
      <c r="AM259" s="80">
        <v>0</v>
      </c>
      <c r="AN259" s="80">
        <v>0</v>
      </c>
      <c r="AO259" s="80">
        <v>0</v>
      </c>
      <c r="AP259" s="80">
        <v>0</v>
      </c>
      <c r="AQ259" s="80">
        <v>0</v>
      </c>
      <c r="AR259" s="80">
        <v>0</v>
      </c>
      <c r="AS259" s="80">
        <v>0</v>
      </c>
      <c r="AT259" s="80">
        <f t="shared" si="45"/>
        <v>2562019.06</v>
      </c>
      <c r="AU259" s="80">
        <f t="shared" si="46"/>
        <v>2562019.06</v>
      </c>
      <c r="AV259" s="80">
        <f t="shared" si="47"/>
        <v>5124038.12</v>
      </c>
      <c r="AW259" s="80">
        <f t="shared" si="48"/>
        <v>0</v>
      </c>
      <c r="AX259" s="80">
        <f t="shared" si="49"/>
        <v>0</v>
      </c>
      <c r="AY259" s="80">
        <f t="shared" si="50"/>
        <v>0</v>
      </c>
      <c r="AZ259" s="80">
        <f t="shared" si="51"/>
        <v>5124038.12</v>
      </c>
      <c r="BA259" s="131"/>
      <c r="BB259" s="132"/>
      <c r="BC259" s="131"/>
      <c r="BD259" s="132"/>
      <c r="BE259" s="131"/>
      <c r="BF259" s="132"/>
      <c r="BG259" s="131"/>
      <c r="BH259" s="132"/>
    </row>
    <row r="260" spans="1:60" ht="27.75">
      <c r="A260" s="76">
        <v>2026</v>
      </c>
      <c r="B260" s="76">
        <v>8324</v>
      </c>
      <c r="C260" s="76">
        <v>3</v>
      </c>
      <c r="D260" s="76">
        <v>9</v>
      </c>
      <c r="E260" s="76">
        <v>26</v>
      </c>
      <c r="F260" s="76">
        <v>5000</v>
      </c>
      <c r="G260" s="76">
        <v>5100</v>
      </c>
      <c r="H260" s="76"/>
      <c r="I260" s="78" t="s">
        <v>19</v>
      </c>
      <c r="J260" s="81" t="s">
        <v>37</v>
      </c>
      <c r="K260" s="82">
        <v>1438400</v>
      </c>
      <c r="L260" s="82">
        <v>1438400</v>
      </c>
      <c r="M260" s="82">
        <v>2876800</v>
      </c>
      <c r="N260" s="82">
        <v>0</v>
      </c>
      <c r="O260" s="82">
        <v>0</v>
      </c>
      <c r="P260" s="82">
        <v>0</v>
      </c>
      <c r="Q260" s="82">
        <v>2876800</v>
      </c>
      <c r="R260" s="82">
        <v>0</v>
      </c>
      <c r="S260" s="82">
        <v>0</v>
      </c>
      <c r="T260" s="82">
        <v>0</v>
      </c>
      <c r="U260" s="82">
        <v>0</v>
      </c>
      <c r="V260" s="82">
        <v>0</v>
      </c>
      <c r="W260" s="82">
        <v>0</v>
      </c>
      <c r="X260" s="82">
        <v>0</v>
      </c>
      <c r="Y260" s="82">
        <v>0</v>
      </c>
      <c r="Z260" s="82">
        <v>0</v>
      </c>
      <c r="AA260" s="82">
        <v>0</v>
      </c>
      <c r="AB260" s="82">
        <v>0</v>
      </c>
      <c r="AC260" s="82">
        <v>0</v>
      </c>
      <c r="AD260" s="82">
        <v>0</v>
      </c>
      <c r="AE260" s="82">
        <v>0</v>
      </c>
      <c r="AF260" s="82">
        <v>0</v>
      </c>
      <c r="AG260" s="82">
        <v>0</v>
      </c>
      <c r="AH260" s="82">
        <v>0</v>
      </c>
      <c r="AI260" s="82">
        <v>0</v>
      </c>
      <c r="AJ260" s="82">
        <v>0</v>
      </c>
      <c r="AK260" s="82">
        <v>0</v>
      </c>
      <c r="AL260" s="82">
        <v>0</v>
      </c>
      <c r="AM260" s="82">
        <v>0</v>
      </c>
      <c r="AN260" s="82">
        <v>0</v>
      </c>
      <c r="AO260" s="82">
        <v>0</v>
      </c>
      <c r="AP260" s="82">
        <v>0</v>
      </c>
      <c r="AQ260" s="82">
        <v>0</v>
      </c>
      <c r="AR260" s="82">
        <v>0</v>
      </c>
      <c r="AS260" s="82">
        <v>0</v>
      </c>
      <c r="AT260" s="82">
        <f t="shared" si="45"/>
        <v>1438400</v>
      </c>
      <c r="AU260" s="82">
        <f t="shared" si="46"/>
        <v>1438400</v>
      </c>
      <c r="AV260" s="82">
        <f t="shared" si="47"/>
        <v>2876800</v>
      </c>
      <c r="AW260" s="82">
        <f t="shared" si="48"/>
        <v>0</v>
      </c>
      <c r="AX260" s="82">
        <f t="shared" si="49"/>
        <v>0</v>
      </c>
      <c r="AY260" s="82">
        <f t="shared" si="50"/>
        <v>0</v>
      </c>
      <c r="AZ260" s="82">
        <f t="shared" si="51"/>
        <v>2876800</v>
      </c>
      <c r="BA260" s="133"/>
      <c r="BB260" s="134"/>
      <c r="BC260" s="133"/>
      <c r="BD260" s="134"/>
      <c r="BE260" s="133"/>
      <c r="BF260" s="134"/>
      <c r="BG260" s="133"/>
      <c r="BH260" s="134"/>
    </row>
    <row r="261" spans="1:60" ht="27.75">
      <c r="A261" s="83">
        <v>2026</v>
      </c>
      <c r="B261" s="83">
        <v>8324</v>
      </c>
      <c r="C261" s="83">
        <v>3</v>
      </c>
      <c r="D261" s="83">
        <v>9</v>
      </c>
      <c r="E261" s="83">
        <v>26</v>
      </c>
      <c r="F261" s="83">
        <v>5000</v>
      </c>
      <c r="G261" s="83">
        <v>5100</v>
      </c>
      <c r="H261" s="83">
        <v>515</v>
      </c>
      <c r="I261" s="92" t="s">
        <v>19</v>
      </c>
      <c r="J261" s="85" t="s">
        <v>38</v>
      </c>
      <c r="K261" s="86">
        <v>1438400</v>
      </c>
      <c r="L261" s="86">
        <v>1438400</v>
      </c>
      <c r="M261" s="86">
        <v>2876800</v>
      </c>
      <c r="N261" s="86">
        <v>0</v>
      </c>
      <c r="O261" s="86">
        <v>0</v>
      </c>
      <c r="P261" s="86">
        <v>0</v>
      </c>
      <c r="Q261" s="86">
        <v>2876800</v>
      </c>
      <c r="R261" s="86">
        <v>0</v>
      </c>
      <c r="S261" s="86">
        <v>0</v>
      </c>
      <c r="T261" s="86">
        <v>0</v>
      </c>
      <c r="U261" s="86">
        <v>0</v>
      </c>
      <c r="V261" s="86">
        <v>0</v>
      </c>
      <c r="W261" s="86">
        <v>0</v>
      </c>
      <c r="X261" s="86">
        <v>0</v>
      </c>
      <c r="Y261" s="86">
        <v>0</v>
      </c>
      <c r="Z261" s="86">
        <v>0</v>
      </c>
      <c r="AA261" s="86">
        <v>0</v>
      </c>
      <c r="AB261" s="86">
        <v>0</v>
      </c>
      <c r="AC261" s="86">
        <v>0</v>
      </c>
      <c r="AD261" s="86">
        <v>0</v>
      </c>
      <c r="AE261" s="86">
        <v>0</v>
      </c>
      <c r="AF261" s="86">
        <v>0</v>
      </c>
      <c r="AG261" s="86">
        <v>0</v>
      </c>
      <c r="AH261" s="86">
        <v>0</v>
      </c>
      <c r="AI261" s="86">
        <v>0</v>
      </c>
      <c r="AJ261" s="86">
        <v>0</v>
      </c>
      <c r="AK261" s="86">
        <v>0</v>
      </c>
      <c r="AL261" s="86">
        <v>0</v>
      </c>
      <c r="AM261" s="86">
        <v>0</v>
      </c>
      <c r="AN261" s="86">
        <v>0</v>
      </c>
      <c r="AO261" s="86">
        <v>0</v>
      </c>
      <c r="AP261" s="86">
        <v>0</v>
      </c>
      <c r="AQ261" s="86">
        <v>0</v>
      </c>
      <c r="AR261" s="86">
        <v>0</v>
      </c>
      <c r="AS261" s="86">
        <v>0</v>
      </c>
      <c r="AT261" s="86">
        <f t="shared" si="45"/>
        <v>1438400</v>
      </c>
      <c r="AU261" s="86">
        <f t="shared" si="46"/>
        <v>1438400</v>
      </c>
      <c r="AV261" s="86">
        <f t="shared" si="47"/>
        <v>2876800</v>
      </c>
      <c r="AW261" s="86">
        <f t="shared" si="48"/>
        <v>0</v>
      </c>
      <c r="AX261" s="86">
        <f t="shared" si="49"/>
        <v>0</v>
      </c>
      <c r="AY261" s="86">
        <f t="shared" si="50"/>
        <v>0</v>
      </c>
      <c r="AZ261" s="86">
        <f t="shared" si="51"/>
        <v>2876800</v>
      </c>
      <c r="BA261" s="177"/>
      <c r="BB261" s="136"/>
      <c r="BC261" s="177"/>
      <c r="BD261" s="136"/>
      <c r="BE261" s="177"/>
      <c r="BF261" s="136"/>
      <c r="BG261" s="177"/>
      <c r="BH261" s="136"/>
    </row>
    <row r="262" spans="1:60" ht="27.75">
      <c r="A262" s="87">
        <v>2026</v>
      </c>
      <c r="B262" s="87">
        <v>8324</v>
      </c>
      <c r="C262" s="87">
        <v>3</v>
      </c>
      <c r="D262" s="87">
        <v>9</v>
      </c>
      <c r="E262" s="87">
        <v>26</v>
      </c>
      <c r="F262" s="87">
        <v>5000</v>
      </c>
      <c r="G262" s="87">
        <v>5100</v>
      </c>
      <c r="H262" s="87">
        <v>515</v>
      </c>
      <c r="I262" s="88">
        <v>1</v>
      </c>
      <c r="J262" s="89" t="s">
        <v>38</v>
      </c>
      <c r="K262" s="90">
        <v>1438400</v>
      </c>
      <c r="L262" s="90">
        <v>1438400</v>
      </c>
      <c r="M262" s="91">
        <v>2876800</v>
      </c>
      <c r="N262" s="90">
        <v>0</v>
      </c>
      <c r="O262" s="90">
        <v>0</v>
      </c>
      <c r="P262" s="91">
        <v>0</v>
      </c>
      <c r="Q262" s="91">
        <v>2876800</v>
      </c>
      <c r="R262" s="90">
        <v>0</v>
      </c>
      <c r="S262" s="90">
        <v>0</v>
      </c>
      <c r="T262" s="91">
        <v>0</v>
      </c>
      <c r="U262" s="90">
        <v>0</v>
      </c>
      <c r="V262" s="90">
        <v>0</v>
      </c>
      <c r="W262" s="91">
        <v>0</v>
      </c>
      <c r="X262" s="91">
        <v>0</v>
      </c>
      <c r="Y262" s="90">
        <v>0</v>
      </c>
      <c r="Z262" s="90">
        <v>0</v>
      </c>
      <c r="AA262" s="91">
        <v>0</v>
      </c>
      <c r="AB262" s="90">
        <v>0</v>
      </c>
      <c r="AC262" s="90">
        <v>0</v>
      </c>
      <c r="AD262" s="91">
        <v>0</v>
      </c>
      <c r="AE262" s="91">
        <v>0</v>
      </c>
      <c r="AF262" s="90">
        <v>0</v>
      </c>
      <c r="AG262" s="90">
        <v>0</v>
      </c>
      <c r="AH262" s="91">
        <v>0</v>
      </c>
      <c r="AI262" s="90">
        <v>0</v>
      </c>
      <c r="AJ262" s="90">
        <v>0</v>
      </c>
      <c r="AK262" s="91">
        <v>0</v>
      </c>
      <c r="AL262" s="91">
        <v>0</v>
      </c>
      <c r="AM262" s="90">
        <v>0</v>
      </c>
      <c r="AN262" s="90">
        <v>0</v>
      </c>
      <c r="AO262" s="91">
        <v>0</v>
      </c>
      <c r="AP262" s="90">
        <v>0</v>
      </c>
      <c r="AQ262" s="90">
        <v>0</v>
      </c>
      <c r="AR262" s="91">
        <v>0</v>
      </c>
      <c r="AS262" s="91">
        <v>0</v>
      </c>
      <c r="AT262" s="90">
        <f t="shared" si="45"/>
        <v>1438400</v>
      </c>
      <c r="AU262" s="90">
        <f t="shared" si="46"/>
        <v>1438400</v>
      </c>
      <c r="AV262" s="91">
        <f t="shared" si="47"/>
        <v>2876800</v>
      </c>
      <c r="AW262" s="90">
        <f t="shared" si="48"/>
        <v>0</v>
      </c>
      <c r="AX262" s="90">
        <f t="shared" si="49"/>
        <v>0</v>
      </c>
      <c r="AY262" s="91">
        <f t="shared" si="50"/>
        <v>0</v>
      </c>
      <c r="AZ262" s="91">
        <f t="shared" si="51"/>
        <v>2876800</v>
      </c>
      <c r="BA262" s="137">
        <v>32</v>
      </c>
      <c r="BB262" s="138"/>
      <c r="BC262" s="137"/>
      <c r="BD262" s="138"/>
      <c r="BE262" s="137"/>
      <c r="BF262" s="138"/>
      <c r="BG262" s="137">
        <f t="shared" ref="BG262" si="62">+BA262-BC262-BE262</f>
        <v>32</v>
      </c>
      <c r="BH262" s="138"/>
    </row>
    <row r="263" spans="1:60" ht="27.75">
      <c r="A263" s="76">
        <v>2026</v>
      </c>
      <c r="B263" s="76">
        <v>8324</v>
      </c>
      <c r="C263" s="76">
        <v>3</v>
      </c>
      <c r="D263" s="76">
        <v>9</v>
      </c>
      <c r="E263" s="76">
        <v>26</v>
      </c>
      <c r="F263" s="76">
        <v>5000</v>
      </c>
      <c r="G263" s="76">
        <v>5200</v>
      </c>
      <c r="H263" s="76"/>
      <c r="I263" s="78" t="s">
        <v>19</v>
      </c>
      <c r="J263" s="81" t="s">
        <v>39</v>
      </c>
      <c r="K263" s="82">
        <v>1123619.06</v>
      </c>
      <c r="L263" s="82">
        <v>1123619.06</v>
      </c>
      <c r="M263" s="82">
        <v>2247238.12</v>
      </c>
      <c r="N263" s="82">
        <v>0</v>
      </c>
      <c r="O263" s="82">
        <v>0</v>
      </c>
      <c r="P263" s="82">
        <v>0</v>
      </c>
      <c r="Q263" s="82">
        <v>2247238.12</v>
      </c>
      <c r="R263" s="82">
        <v>0</v>
      </c>
      <c r="S263" s="82">
        <v>0</v>
      </c>
      <c r="T263" s="82">
        <v>0</v>
      </c>
      <c r="U263" s="82">
        <v>0</v>
      </c>
      <c r="V263" s="82">
        <v>0</v>
      </c>
      <c r="W263" s="82">
        <v>0</v>
      </c>
      <c r="X263" s="82">
        <v>0</v>
      </c>
      <c r="Y263" s="82">
        <v>0</v>
      </c>
      <c r="Z263" s="82">
        <v>0</v>
      </c>
      <c r="AA263" s="82">
        <v>0</v>
      </c>
      <c r="AB263" s="82">
        <v>0</v>
      </c>
      <c r="AC263" s="82">
        <v>0</v>
      </c>
      <c r="AD263" s="82">
        <v>0</v>
      </c>
      <c r="AE263" s="82">
        <v>0</v>
      </c>
      <c r="AF263" s="82">
        <v>0</v>
      </c>
      <c r="AG263" s="82">
        <v>0</v>
      </c>
      <c r="AH263" s="82">
        <v>0</v>
      </c>
      <c r="AI263" s="82">
        <v>0</v>
      </c>
      <c r="AJ263" s="82">
        <v>0</v>
      </c>
      <c r="AK263" s="82">
        <v>0</v>
      </c>
      <c r="AL263" s="82">
        <v>0</v>
      </c>
      <c r="AM263" s="82">
        <v>0</v>
      </c>
      <c r="AN263" s="82">
        <v>0</v>
      </c>
      <c r="AO263" s="82">
        <v>0</v>
      </c>
      <c r="AP263" s="82">
        <v>0</v>
      </c>
      <c r="AQ263" s="82">
        <v>0</v>
      </c>
      <c r="AR263" s="82">
        <v>0</v>
      </c>
      <c r="AS263" s="82">
        <v>0</v>
      </c>
      <c r="AT263" s="82">
        <f t="shared" si="45"/>
        <v>1123619.06</v>
      </c>
      <c r="AU263" s="82">
        <f t="shared" si="46"/>
        <v>1123619.06</v>
      </c>
      <c r="AV263" s="82">
        <f t="shared" si="47"/>
        <v>2247238.12</v>
      </c>
      <c r="AW263" s="82">
        <f t="shared" si="48"/>
        <v>0</v>
      </c>
      <c r="AX263" s="82">
        <f t="shared" si="49"/>
        <v>0</v>
      </c>
      <c r="AY263" s="82">
        <f t="shared" si="50"/>
        <v>0</v>
      </c>
      <c r="AZ263" s="82">
        <f t="shared" si="51"/>
        <v>2247238.12</v>
      </c>
      <c r="BA263" s="133"/>
      <c r="BB263" s="134"/>
      <c r="BC263" s="133"/>
      <c r="BD263" s="134"/>
      <c r="BE263" s="133"/>
      <c r="BF263" s="134"/>
      <c r="BG263" s="133"/>
      <c r="BH263" s="134"/>
    </row>
    <row r="264" spans="1:60" ht="27.75">
      <c r="A264" s="83">
        <v>2026</v>
      </c>
      <c r="B264" s="83">
        <v>8324</v>
      </c>
      <c r="C264" s="83">
        <v>3</v>
      </c>
      <c r="D264" s="83">
        <v>9</v>
      </c>
      <c r="E264" s="83">
        <v>26</v>
      </c>
      <c r="F264" s="83">
        <v>5000</v>
      </c>
      <c r="G264" s="83">
        <v>5200</v>
      </c>
      <c r="H264" s="83">
        <v>523</v>
      </c>
      <c r="I264" s="92" t="s">
        <v>19</v>
      </c>
      <c r="J264" s="85" t="s">
        <v>40</v>
      </c>
      <c r="K264" s="86">
        <v>1123619.06</v>
      </c>
      <c r="L264" s="86">
        <v>1123619.06</v>
      </c>
      <c r="M264" s="86">
        <v>2247238.12</v>
      </c>
      <c r="N264" s="86">
        <v>0</v>
      </c>
      <c r="O264" s="86">
        <v>0</v>
      </c>
      <c r="P264" s="86">
        <v>0</v>
      </c>
      <c r="Q264" s="86">
        <v>2247238.12</v>
      </c>
      <c r="R264" s="86">
        <v>0</v>
      </c>
      <c r="S264" s="86">
        <v>0</v>
      </c>
      <c r="T264" s="86">
        <v>0</v>
      </c>
      <c r="U264" s="86">
        <v>0</v>
      </c>
      <c r="V264" s="86">
        <v>0</v>
      </c>
      <c r="W264" s="86">
        <v>0</v>
      </c>
      <c r="X264" s="86">
        <v>0</v>
      </c>
      <c r="Y264" s="86">
        <v>0</v>
      </c>
      <c r="Z264" s="86">
        <v>0</v>
      </c>
      <c r="AA264" s="86">
        <v>0</v>
      </c>
      <c r="AB264" s="86">
        <v>0</v>
      </c>
      <c r="AC264" s="86">
        <v>0</v>
      </c>
      <c r="AD264" s="86">
        <v>0</v>
      </c>
      <c r="AE264" s="86">
        <v>0</v>
      </c>
      <c r="AF264" s="86">
        <v>0</v>
      </c>
      <c r="AG264" s="86">
        <v>0</v>
      </c>
      <c r="AH264" s="86">
        <v>0</v>
      </c>
      <c r="AI264" s="86">
        <v>0</v>
      </c>
      <c r="AJ264" s="86">
        <v>0</v>
      </c>
      <c r="AK264" s="86">
        <v>0</v>
      </c>
      <c r="AL264" s="86">
        <v>0</v>
      </c>
      <c r="AM264" s="86">
        <v>0</v>
      </c>
      <c r="AN264" s="86">
        <v>0</v>
      </c>
      <c r="AO264" s="86">
        <v>0</v>
      </c>
      <c r="AP264" s="86">
        <v>0</v>
      </c>
      <c r="AQ264" s="86">
        <v>0</v>
      </c>
      <c r="AR264" s="86">
        <v>0</v>
      </c>
      <c r="AS264" s="86">
        <v>0</v>
      </c>
      <c r="AT264" s="86">
        <f t="shared" si="45"/>
        <v>1123619.06</v>
      </c>
      <c r="AU264" s="86">
        <f t="shared" si="46"/>
        <v>1123619.06</v>
      </c>
      <c r="AV264" s="86">
        <f t="shared" si="47"/>
        <v>2247238.12</v>
      </c>
      <c r="AW264" s="86">
        <f t="shared" si="48"/>
        <v>0</v>
      </c>
      <c r="AX264" s="86">
        <f t="shared" si="49"/>
        <v>0</v>
      </c>
      <c r="AY264" s="86">
        <f t="shared" si="50"/>
        <v>0</v>
      </c>
      <c r="AZ264" s="86">
        <f t="shared" si="51"/>
        <v>2247238.12</v>
      </c>
      <c r="BA264" s="135"/>
      <c r="BB264" s="136"/>
      <c r="BC264" s="135"/>
      <c r="BD264" s="136"/>
      <c r="BE264" s="135"/>
      <c r="BF264" s="136"/>
      <c r="BG264" s="135"/>
      <c r="BH264" s="136"/>
    </row>
    <row r="265" spans="1:60" ht="27.75">
      <c r="A265" s="87">
        <v>2026</v>
      </c>
      <c r="B265" s="87">
        <v>8324</v>
      </c>
      <c r="C265" s="87">
        <v>3</v>
      </c>
      <c r="D265" s="87">
        <v>9</v>
      </c>
      <c r="E265" s="87">
        <v>26</v>
      </c>
      <c r="F265" s="87">
        <v>5000</v>
      </c>
      <c r="G265" s="87">
        <v>5200</v>
      </c>
      <c r="H265" s="87">
        <v>523</v>
      </c>
      <c r="I265" s="88">
        <v>1</v>
      </c>
      <c r="J265" s="89" t="s">
        <v>40</v>
      </c>
      <c r="K265" s="90">
        <v>1123619.06</v>
      </c>
      <c r="L265" s="90">
        <v>1123619.06</v>
      </c>
      <c r="M265" s="91">
        <v>2247238.12</v>
      </c>
      <c r="N265" s="90">
        <v>0</v>
      </c>
      <c r="O265" s="90">
        <v>0</v>
      </c>
      <c r="P265" s="91">
        <v>0</v>
      </c>
      <c r="Q265" s="91">
        <v>2247238.12</v>
      </c>
      <c r="R265" s="90">
        <v>0</v>
      </c>
      <c r="S265" s="90">
        <v>0</v>
      </c>
      <c r="T265" s="91">
        <v>0</v>
      </c>
      <c r="U265" s="90">
        <v>0</v>
      </c>
      <c r="V265" s="90">
        <v>0</v>
      </c>
      <c r="W265" s="91">
        <v>0</v>
      </c>
      <c r="X265" s="91">
        <v>0</v>
      </c>
      <c r="Y265" s="90">
        <v>0</v>
      </c>
      <c r="Z265" s="90">
        <v>0</v>
      </c>
      <c r="AA265" s="91">
        <v>0</v>
      </c>
      <c r="AB265" s="90">
        <v>0</v>
      </c>
      <c r="AC265" s="90">
        <v>0</v>
      </c>
      <c r="AD265" s="91">
        <v>0</v>
      </c>
      <c r="AE265" s="91">
        <v>0</v>
      </c>
      <c r="AF265" s="90">
        <v>0</v>
      </c>
      <c r="AG265" s="90">
        <v>0</v>
      </c>
      <c r="AH265" s="91">
        <v>0</v>
      </c>
      <c r="AI265" s="90">
        <v>0</v>
      </c>
      <c r="AJ265" s="90">
        <v>0</v>
      </c>
      <c r="AK265" s="91">
        <v>0</v>
      </c>
      <c r="AL265" s="91">
        <v>0</v>
      </c>
      <c r="AM265" s="90">
        <v>0</v>
      </c>
      <c r="AN265" s="90">
        <v>0</v>
      </c>
      <c r="AO265" s="91">
        <v>0</v>
      </c>
      <c r="AP265" s="90">
        <v>0</v>
      </c>
      <c r="AQ265" s="90">
        <v>0</v>
      </c>
      <c r="AR265" s="91">
        <v>0</v>
      </c>
      <c r="AS265" s="91">
        <v>0</v>
      </c>
      <c r="AT265" s="90">
        <f t="shared" si="45"/>
        <v>1123619.06</v>
      </c>
      <c r="AU265" s="90">
        <f t="shared" si="46"/>
        <v>1123619.06</v>
      </c>
      <c r="AV265" s="91">
        <f t="shared" si="47"/>
        <v>2247238.12</v>
      </c>
      <c r="AW265" s="90">
        <f t="shared" si="48"/>
        <v>0</v>
      </c>
      <c r="AX265" s="90">
        <f t="shared" si="49"/>
        <v>0</v>
      </c>
      <c r="AY265" s="91">
        <f t="shared" si="50"/>
        <v>0</v>
      </c>
      <c r="AZ265" s="91">
        <f t="shared" si="51"/>
        <v>2247238.12</v>
      </c>
      <c r="BA265" s="137">
        <v>32</v>
      </c>
      <c r="BB265" s="138"/>
      <c r="BC265" s="137"/>
      <c r="BD265" s="138"/>
      <c r="BE265" s="137"/>
      <c r="BF265" s="138"/>
      <c r="BG265" s="137">
        <f t="shared" ref="BG265" si="63">+BA265-BC265-BE265</f>
        <v>32</v>
      </c>
      <c r="BH265" s="138"/>
    </row>
    <row r="266" spans="1:60" ht="27.75">
      <c r="A266" s="56">
        <v>2026</v>
      </c>
      <c r="B266" s="56">
        <v>8324</v>
      </c>
      <c r="C266" s="56">
        <v>4</v>
      </c>
      <c r="D266" s="56"/>
      <c r="E266" s="56"/>
      <c r="F266" s="56"/>
      <c r="G266" s="56"/>
      <c r="H266" s="62"/>
      <c r="I266" s="63"/>
      <c r="J266" s="69" t="s">
        <v>149</v>
      </c>
      <c r="K266" s="70">
        <v>10788840.91</v>
      </c>
      <c r="L266" s="70">
        <v>0</v>
      </c>
      <c r="M266" s="70">
        <v>10788840.91</v>
      </c>
      <c r="N266" s="70">
        <v>3393349.4</v>
      </c>
      <c r="O266" s="70">
        <v>0</v>
      </c>
      <c r="P266" s="70">
        <v>3393349.4</v>
      </c>
      <c r="Q266" s="70">
        <v>14182190.310000001</v>
      </c>
      <c r="R266" s="70">
        <v>0</v>
      </c>
      <c r="S266" s="70">
        <v>0</v>
      </c>
      <c r="T266" s="70">
        <v>0</v>
      </c>
      <c r="U266" s="70">
        <v>0</v>
      </c>
      <c r="V266" s="70">
        <v>0</v>
      </c>
      <c r="W266" s="70">
        <v>0</v>
      </c>
      <c r="X266" s="70">
        <v>0</v>
      </c>
      <c r="Y266" s="70">
        <v>0</v>
      </c>
      <c r="Z266" s="70">
        <v>0</v>
      </c>
      <c r="AA266" s="70">
        <v>0</v>
      </c>
      <c r="AB266" s="70">
        <v>0</v>
      </c>
      <c r="AC266" s="70">
        <v>0</v>
      </c>
      <c r="AD266" s="70">
        <v>0</v>
      </c>
      <c r="AE266" s="70">
        <v>0</v>
      </c>
      <c r="AF266" s="70">
        <v>0</v>
      </c>
      <c r="AG266" s="70">
        <v>0</v>
      </c>
      <c r="AH266" s="70">
        <v>0</v>
      </c>
      <c r="AI266" s="70">
        <v>0</v>
      </c>
      <c r="AJ266" s="70">
        <v>0</v>
      </c>
      <c r="AK266" s="70">
        <v>0</v>
      </c>
      <c r="AL266" s="70">
        <v>0</v>
      </c>
      <c r="AM266" s="70">
        <v>0</v>
      </c>
      <c r="AN266" s="70">
        <v>0</v>
      </c>
      <c r="AO266" s="70">
        <v>0</v>
      </c>
      <c r="AP266" s="70">
        <v>0</v>
      </c>
      <c r="AQ266" s="70">
        <v>0</v>
      </c>
      <c r="AR266" s="70">
        <v>0</v>
      </c>
      <c r="AS266" s="70">
        <v>0</v>
      </c>
      <c r="AT266" s="70">
        <f t="shared" si="45"/>
        <v>10788840.91</v>
      </c>
      <c r="AU266" s="70">
        <f t="shared" si="46"/>
        <v>0</v>
      </c>
      <c r="AV266" s="70">
        <f t="shared" si="47"/>
        <v>10788840.91</v>
      </c>
      <c r="AW266" s="70">
        <f t="shared" si="48"/>
        <v>3393349.4</v>
      </c>
      <c r="AX266" s="70">
        <f t="shared" si="49"/>
        <v>0</v>
      </c>
      <c r="AY266" s="70">
        <f t="shared" si="50"/>
        <v>3393349.4</v>
      </c>
      <c r="AZ266" s="70">
        <f t="shared" si="51"/>
        <v>14182190.310000001</v>
      </c>
      <c r="BA266" s="125"/>
      <c r="BB266" s="126"/>
      <c r="BC266" s="125"/>
      <c r="BD266" s="126"/>
      <c r="BE266" s="125"/>
      <c r="BF266" s="126"/>
      <c r="BG266" s="125"/>
      <c r="BH266" s="126"/>
    </row>
    <row r="267" spans="1:60" ht="27.75">
      <c r="A267" s="57">
        <v>2026</v>
      </c>
      <c r="B267" s="57">
        <v>8324</v>
      </c>
      <c r="C267" s="57">
        <v>4</v>
      </c>
      <c r="D267" s="57">
        <v>10</v>
      </c>
      <c r="E267" s="57"/>
      <c r="F267" s="57"/>
      <c r="G267" s="57"/>
      <c r="H267" s="57"/>
      <c r="I267" s="64"/>
      <c r="J267" s="71" t="s">
        <v>83</v>
      </c>
      <c r="K267" s="72">
        <v>10788840.91</v>
      </c>
      <c r="L267" s="72">
        <v>0</v>
      </c>
      <c r="M267" s="72">
        <v>10788840.91</v>
      </c>
      <c r="N267" s="72">
        <v>3393349.4</v>
      </c>
      <c r="O267" s="72">
        <v>0</v>
      </c>
      <c r="P267" s="72">
        <v>3393349.4</v>
      </c>
      <c r="Q267" s="72">
        <v>14182190.310000001</v>
      </c>
      <c r="R267" s="72">
        <v>0</v>
      </c>
      <c r="S267" s="72">
        <v>0</v>
      </c>
      <c r="T267" s="72">
        <v>0</v>
      </c>
      <c r="U267" s="72">
        <v>0</v>
      </c>
      <c r="V267" s="72">
        <v>0</v>
      </c>
      <c r="W267" s="72">
        <v>0</v>
      </c>
      <c r="X267" s="72">
        <v>0</v>
      </c>
      <c r="Y267" s="72">
        <v>0</v>
      </c>
      <c r="Z267" s="72">
        <v>0</v>
      </c>
      <c r="AA267" s="72">
        <v>0</v>
      </c>
      <c r="AB267" s="72">
        <v>0</v>
      </c>
      <c r="AC267" s="72">
        <v>0</v>
      </c>
      <c r="AD267" s="72">
        <v>0</v>
      </c>
      <c r="AE267" s="72">
        <v>0</v>
      </c>
      <c r="AF267" s="72">
        <v>0</v>
      </c>
      <c r="AG267" s="72">
        <v>0</v>
      </c>
      <c r="AH267" s="72">
        <v>0</v>
      </c>
      <c r="AI267" s="72">
        <v>0</v>
      </c>
      <c r="AJ267" s="72">
        <v>0</v>
      </c>
      <c r="AK267" s="72">
        <v>0</v>
      </c>
      <c r="AL267" s="72">
        <v>0</v>
      </c>
      <c r="AM267" s="72">
        <v>0</v>
      </c>
      <c r="AN267" s="72">
        <v>0</v>
      </c>
      <c r="AO267" s="72">
        <v>0</v>
      </c>
      <c r="AP267" s="72">
        <v>0</v>
      </c>
      <c r="AQ267" s="72">
        <v>0</v>
      </c>
      <c r="AR267" s="72">
        <v>0</v>
      </c>
      <c r="AS267" s="72">
        <v>0</v>
      </c>
      <c r="AT267" s="72">
        <f t="shared" si="45"/>
        <v>10788840.91</v>
      </c>
      <c r="AU267" s="72">
        <f t="shared" si="46"/>
        <v>0</v>
      </c>
      <c r="AV267" s="72">
        <f t="shared" si="47"/>
        <v>10788840.91</v>
      </c>
      <c r="AW267" s="72">
        <f t="shared" si="48"/>
        <v>3393349.4</v>
      </c>
      <c r="AX267" s="72">
        <f t="shared" si="49"/>
        <v>0</v>
      </c>
      <c r="AY267" s="72">
        <f t="shared" si="50"/>
        <v>3393349.4</v>
      </c>
      <c r="AZ267" s="72">
        <f t="shared" si="51"/>
        <v>14182190.310000001</v>
      </c>
      <c r="BA267" s="127"/>
      <c r="BB267" s="128"/>
      <c r="BC267" s="127"/>
      <c r="BD267" s="128"/>
      <c r="BE267" s="127"/>
      <c r="BF267" s="128"/>
      <c r="BG267" s="127"/>
      <c r="BH267" s="128"/>
    </row>
    <row r="268" spans="1:60" ht="27.75">
      <c r="A268" s="58">
        <v>2026</v>
      </c>
      <c r="B268" s="58">
        <v>8324</v>
      </c>
      <c r="C268" s="58">
        <v>4</v>
      </c>
      <c r="D268" s="58">
        <v>10</v>
      </c>
      <c r="E268" s="58">
        <v>27</v>
      </c>
      <c r="F268" s="58"/>
      <c r="G268" s="58"/>
      <c r="H268" s="65"/>
      <c r="I268" s="66" t="s">
        <v>19</v>
      </c>
      <c r="J268" s="73" t="s">
        <v>150</v>
      </c>
      <c r="K268" s="74">
        <v>10788840.91</v>
      </c>
      <c r="L268" s="74">
        <v>0</v>
      </c>
      <c r="M268" s="74">
        <v>10788840.91</v>
      </c>
      <c r="N268" s="74">
        <v>3393349.4</v>
      </c>
      <c r="O268" s="74">
        <v>0</v>
      </c>
      <c r="P268" s="74">
        <v>3393349.4</v>
      </c>
      <c r="Q268" s="74">
        <v>14182190.310000001</v>
      </c>
      <c r="R268" s="74">
        <v>0</v>
      </c>
      <c r="S268" s="74">
        <v>0</v>
      </c>
      <c r="T268" s="74">
        <v>0</v>
      </c>
      <c r="U268" s="74">
        <v>0</v>
      </c>
      <c r="V268" s="74">
        <v>0</v>
      </c>
      <c r="W268" s="74">
        <v>0</v>
      </c>
      <c r="X268" s="74">
        <v>0</v>
      </c>
      <c r="Y268" s="74">
        <v>0</v>
      </c>
      <c r="Z268" s="74">
        <v>0</v>
      </c>
      <c r="AA268" s="74">
        <v>0</v>
      </c>
      <c r="AB268" s="74">
        <v>0</v>
      </c>
      <c r="AC268" s="74">
        <v>0</v>
      </c>
      <c r="AD268" s="74">
        <v>0</v>
      </c>
      <c r="AE268" s="74">
        <v>0</v>
      </c>
      <c r="AF268" s="74">
        <v>0</v>
      </c>
      <c r="AG268" s="74">
        <v>0</v>
      </c>
      <c r="AH268" s="74">
        <v>0</v>
      </c>
      <c r="AI268" s="74">
        <v>0</v>
      </c>
      <c r="AJ268" s="74">
        <v>0</v>
      </c>
      <c r="AK268" s="74">
        <v>0</v>
      </c>
      <c r="AL268" s="74">
        <v>0</v>
      </c>
      <c r="AM268" s="74">
        <v>0</v>
      </c>
      <c r="AN268" s="74">
        <v>0</v>
      </c>
      <c r="AO268" s="74">
        <v>0</v>
      </c>
      <c r="AP268" s="74">
        <v>0</v>
      </c>
      <c r="AQ268" s="74">
        <v>0</v>
      </c>
      <c r="AR268" s="74">
        <v>0</v>
      </c>
      <c r="AS268" s="74">
        <v>0</v>
      </c>
      <c r="AT268" s="74">
        <f t="shared" si="45"/>
        <v>10788840.91</v>
      </c>
      <c r="AU268" s="74">
        <f t="shared" si="46"/>
        <v>0</v>
      </c>
      <c r="AV268" s="74">
        <f t="shared" si="47"/>
        <v>10788840.91</v>
      </c>
      <c r="AW268" s="74">
        <f t="shared" si="48"/>
        <v>3393349.4</v>
      </c>
      <c r="AX268" s="74">
        <f t="shared" si="49"/>
        <v>0</v>
      </c>
      <c r="AY268" s="74">
        <f t="shared" si="50"/>
        <v>3393349.4</v>
      </c>
      <c r="AZ268" s="74">
        <f t="shared" si="51"/>
        <v>14182190.310000001</v>
      </c>
      <c r="BA268" s="74"/>
      <c r="BB268" s="159"/>
      <c r="BC268" s="74"/>
      <c r="BD268" s="159"/>
      <c r="BE268" s="74"/>
      <c r="BF268" s="159"/>
      <c r="BG268" s="74"/>
      <c r="BH268" s="159"/>
    </row>
    <row r="269" spans="1:60" ht="27.75">
      <c r="A269" s="75">
        <v>2026</v>
      </c>
      <c r="B269" s="75">
        <v>8324</v>
      </c>
      <c r="C269" s="75">
        <v>4</v>
      </c>
      <c r="D269" s="75">
        <v>10</v>
      </c>
      <c r="E269" s="75">
        <v>27</v>
      </c>
      <c r="F269" s="75">
        <v>2000</v>
      </c>
      <c r="G269" s="75"/>
      <c r="H269" s="75"/>
      <c r="I269" s="77" t="s">
        <v>19</v>
      </c>
      <c r="J269" s="79" t="s">
        <v>24</v>
      </c>
      <c r="K269" s="80">
        <v>513450.6</v>
      </c>
      <c r="L269" s="80">
        <v>0</v>
      </c>
      <c r="M269" s="80">
        <v>513450.6</v>
      </c>
      <c r="N269" s="80">
        <v>1336549.3999999999</v>
      </c>
      <c r="O269" s="80">
        <v>0</v>
      </c>
      <c r="P269" s="80">
        <v>1336549.3999999999</v>
      </c>
      <c r="Q269" s="80">
        <v>1850000</v>
      </c>
      <c r="R269" s="80">
        <v>0</v>
      </c>
      <c r="S269" s="80">
        <v>0</v>
      </c>
      <c r="T269" s="80">
        <v>0</v>
      </c>
      <c r="U269" s="80">
        <v>0</v>
      </c>
      <c r="V269" s="80">
        <v>0</v>
      </c>
      <c r="W269" s="80">
        <v>0</v>
      </c>
      <c r="X269" s="80">
        <v>0</v>
      </c>
      <c r="Y269" s="80">
        <v>0</v>
      </c>
      <c r="Z269" s="80">
        <v>0</v>
      </c>
      <c r="AA269" s="80">
        <v>0</v>
      </c>
      <c r="AB269" s="80">
        <v>0</v>
      </c>
      <c r="AC269" s="80">
        <v>0</v>
      </c>
      <c r="AD269" s="80">
        <v>0</v>
      </c>
      <c r="AE269" s="80">
        <v>0</v>
      </c>
      <c r="AF269" s="80">
        <v>0</v>
      </c>
      <c r="AG269" s="80">
        <v>0</v>
      </c>
      <c r="AH269" s="80">
        <v>0</v>
      </c>
      <c r="AI269" s="80">
        <v>0</v>
      </c>
      <c r="AJ269" s="80">
        <v>0</v>
      </c>
      <c r="AK269" s="80">
        <v>0</v>
      </c>
      <c r="AL269" s="80">
        <v>0</v>
      </c>
      <c r="AM269" s="80">
        <v>0</v>
      </c>
      <c r="AN269" s="80">
        <v>0</v>
      </c>
      <c r="AO269" s="80">
        <v>0</v>
      </c>
      <c r="AP269" s="80">
        <v>0</v>
      </c>
      <c r="AQ269" s="80">
        <v>0</v>
      </c>
      <c r="AR269" s="80">
        <v>0</v>
      </c>
      <c r="AS269" s="80">
        <v>0</v>
      </c>
      <c r="AT269" s="80">
        <f t="shared" si="45"/>
        <v>513450.6</v>
      </c>
      <c r="AU269" s="80">
        <f t="shared" si="46"/>
        <v>0</v>
      </c>
      <c r="AV269" s="80">
        <f t="shared" si="47"/>
        <v>513450.6</v>
      </c>
      <c r="AW269" s="80">
        <f t="shared" si="48"/>
        <v>1336549.3999999999</v>
      </c>
      <c r="AX269" s="80">
        <f t="shared" si="49"/>
        <v>0</v>
      </c>
      <c r="AY269" s="80">
        <f t="shared" si="50"/>
        <v>1336549.3999999999</v>
      </c>
      <c r="AZ269" s="80">
        <f t="shared" si="51"/>
        <v>1850000</v>
      </c>
      <c r="BA269" s="131"/>
      <c r="BB269" s="132"/>
      <c r="BC269" s="131"/>
      <c r="BD269" s="132"/>
      <c r="BE269" s="131"/>
      <c r="BF269" s="132"/>
      <c r="BG269" s="131"/>
      <c r="BH269" s="132"/>
    </row>
    <row r="270" spans="1:60" ht="27.75">
      <c r="A270" s="76">
        <v>2026</v>
      </c>
      <c r="B270" s="76">
        <v>8324</v>
      </c>
      <c r="C270" s="76">
        <v>4</v>
      </c>
      <c r="D270" s="76">
        <v>10</v>
      </c>
      <c r="E270" s="76">
        <v>27</v>
      </c>
      <c r="F270" s="76">
        <v>2000</v>
      </c>
      <c r="G270" s="76">
        <v>2700</v>
      </c>
      <c r="H270" s="76"/>
      <c r="I270" s="78" t="s">
        <v>19</v>
      </c>
      <c r="J270" s="81" t="s">
        <v>86</v>
      </c>
      <c r="K270" s="82">
        <v>513450.6</v>
      </c>
      <c r="L270" s="82">
        <v>0</v>
      </c>
      <c r="M270" s="82">
        <v>513450.6</v>
      </c>
      <c r="N270" s="82">
        <v>1336549.3999999999</v>
      </c>
      <c r="O270" s="82">
        <v>0</v>
      </c>
      <c r="P270" s="82">
        <v>1336549.3999999999</v>
      </c>
      <c r="Q270" s="82">
        <v>1850000</v>
      </c>
      <c r="R270" s="82">
        <v>0</v>
      </c>
      <c r="S270" s="82">
        <v>0</v>
      </c>
      <c r="T270" s="82">
        <v>0</v>
      </c>
      <c r="U270" s="82">
        <v>0</v>
      </c>
      <c r="V270" s="82">
        <v>0</v>
      </c>
      <c r="W270" s="82">
        <v>0</v>
      </c>
      <c r="X270" s="82">
        <v>0</v>
      </c>
      <c r="Y270" s="82">
        <v>0</v>
      </c>
      <c r="Z270" s="82">
        <v>0</v>
      </c>
      <c r="AA270" s="82">
        <v>0</v>
      </c>
      <c r="AB270" s="82">
        <v>0</v>
      </c>
      <c r="AC270" s="82">
        <v>0</v>
      </c>
      <c r="AD270" s="82">
        <v>0</v>
      </c>
      <c r="AE270" s="82">
        <v>0</v>
      </c>
      <c r="AF270" s="82">
        <v>0</v>
      </c>
      <c r="AG270" s="82">
        <v>0</v>
      </c>
      <c r="AH270" s="82">
        <v>0</v>
      </c>
      <c r="AI270" s="82">
        <v>0</v>
      </c>
      <c r="AJ270" s="82">
        <v>0</v>
      </c>
      <c r="AK270" s="82">
        <v>0</v>
      </c>
      <c r="AL270" s="82">
        <v>0</v>
      </c>
      <c r="AM270" s="82">
        <v>0</v>
      </c>
      <c r="AN270" s="82">
        <v>0</v>
      </c>
      <c r="AO270" s="82">
        <v>0</v>
      </c>
      <c r="AP270" s="82">
        <v>0</v>
      </c>
      <c r="AQ270" s="82">
        <v>0</v>
      </c>
      <c r="AR270" s="82">
        <v>0</v>
      </c>
      <c r="AS270" s="82">
        <v>0</v>
      </c>
      <c r="AT270" s="82">
        <f t="shared" si="45"/>
        <v>513450.6</v>
      </c>
      <c r="AU270" s="82">
        <f t="shared" si="46"/>
        <v>0</v>
      </c>
      <c r="AV270" s="82">
        <f t="shared" si="47"/>
        <v>513450.6</v>
      </c>
      <c r="AW270" s="82">
        <f t="shared" si="48"/>
        <v>1336549.3999999999</v>
      </c>
      <c r="AX270" s="82">
        <f t="shared" si="49"/>
        <v>0</v>
      </c>
      <c r="AY270" s="82">
        <f t="shared" si="50"/>
        <v>1336549.3999999999</v>
      </c>
      <c r="AZ270" s="82">
        <f t="shared" si="51"/>
        <v>1850000</v>
      </c>
      <c r="BA270" s="133"/>
      <c r="BB270" s="134"/>
      <c r="BC270" s="133"/>
      <c r="BD270" s="134"/>
      <c r="BE270" s="133"/>
      <c r="BF270" s="134"/>
      <c r="BG270" s="133"/>
      <c r="BH270" s="134"/>
    </row>
    <row r="271" spans="1:60" ht="27.75">
      <c r="A271" s="83">
        <v>2026</v>
      </c>
      <c r="B271" s="83">
        <v>8324</v>
      </c>
      <c r="C271" s="83">
        <v>4</v>
      </c>
      <c r="D271" s="83">
        <v>10</v>
      </c>
      <c r="E271" s="83">
        <v>27</v>
      </c>
      <c r="F271" s="83">
        <v>2000</v>
      </c>
      <c r="G271" s="83">
        <v>2700</v>
      </c>
      <c r="H271" s="83">
        <v>271</v>
      </c>
      <c r="I271" s="92" t="s">
        <v>19</v>
      </c>
      <c r="J271" s="85" t="s">
        <v>87</v>
      </c>
      <c r="K271" s="86">
        <v>513450.6</v>
      </c>
      <c r="L271" s="86">
        <v>0</v>
      </c>
      <c r="M271" s="86">
        <v>513450.6</v>
      </c>
      <c r="N271" s="86">
        <v>1336549.3999999999</v>
      </c>
      <c r="O271" s="86">
        <v>0</v>
      </c>
      <c r="P271" s="86">
        <v>1336549.3999999999</v>
      </c>
      <c r="Q271" s="86">
        <v>1850000</v>
      </c>
      <c r="R271" s="86">
        <v>0</v>
      </c>
      <c r="S271" s="86">
        <v>0</v>
      </c>
      <c r="T271" s="86">
        <v>0</v>
      </c>
      <c r="U271" s="86">
        <v>0</v>
      </c>
      <c r="V271" s="86">
        <v>0</v>
      </c>
      <c r="W271" s="86">
        <v>0</v>
      </c>
      <c r="X271" s="86">
        <v>0</v>
      </c>
      <c r="Y271" s="86">
        <v>0</v>
      </c>
      <c r="Z271" s="86">
        <v>0</v>
      </c>
      <c r="AA271" s="86">
        <v>0</v>
      </c>
      <c r="AB271" s="86">
        <v>0</v>
      </c>
      <c r="AC271" s="86">
        <v>0</v>
      </c>
      <c r="AD271" s="86">
        <v>0</v>
      </c>
      <c r="AE271" s="86">
        <v>0</v>
      </c>
      <c r="AF271" s="86">
        <v>0</v>
      </c>
      <c r="AG271" s="86">
        <v>0</v>
      </c>
      <c r="AH271" s="86">
        <v>0</v>
      </c>
      <c r="AI271" s="86">
        <v>0</v>
      </c>
      <c r="AJ271" s="86">
        <v>0</v>
      </c>
      <c r="AK271" s="86">
        <v>0</v>
      </c>
      <c r="AL271" s="86">
        <v>0</v>
      </c>
      <c r="AM271" s="86">
        <v>0</v>
      </c>
      <c r="AN271" s="86">
        <v>0</v>
      </c>
      <c r="AO271" s="86">
        <v>0</v>
      </c>
      <c r="AP271" s="86">
        <v>0</v>
      </c>
      <c r="AQ271" s="86">
        <v>0</v>
      </c>
      <c r="AR271" s="86">
        <v>0</v>
      </c>
      <c r="AS271" s="86">
        <v>0</v>
      </c>
      <c r="AT271" s="86">
        <f t="shared" ref="AT271:AT325" si="64">+K271-R271-Y271-AF271-AM271</f>
        <v>513450.6</v>
      </c>
      <c r="AU271" s="86">
        <f t="shared" ref="AU271:AU325" si="65">+L271-S271-Z271-AG271-AN271</f>
        <v>0</v>
      </c>
      <c r="AV271" s="86">
        <f t="shared" ref="AV271:AV325" si="66">+M271-T271-AA271-AH271-AO271</f>
        <v>513450.6</v>
      </c>
      <c r="AW271" s="86">
        <f t="shared" ref="AW271:AW325" si="67">+N271-U271-AB271-AI271-AP271</f>
        <v>1336549.3999999999</v>
      </c>
      <c r="AX271" s="86">
        <f t="shared" ref="AX271:AX325" si="68">+O271-V271-AC271-AJ271-AQ271</f>
        <v>0</v>
      </c>
      <c r="AY271" s="86">
        <f t="shared" ref="AY271:AY325" si="69">+P271-W271-AD271-AK271-AR271</f>
        <v>1336549.3999999999</v>
      </c>
      <c r="AZ271" s="86">
        <f t="shared" ref="AZ271:AZ325" si="70">+Q271-X271-AE271-AL271-AS271</f>
        <v>1850000</v>
      </c>
      <c r="BA271" s="135"/>
      <c r="BB271" s="136"/>
      <c r="BC271" s="135"/>
      <c r="BD271" s="136"/>
      <c r="BE271" s="135"/>
      <c r="BF271" s="136"/>
      <c r="BG271" s="135"/>
      <c r="BH271" s="136"/>
    </row>
    <row r="272" spans="1:60" ht="27.75">
      <c r="A272" s="87">
        <v>2026</v>
      </c>
      <c r="B272" s="87">
        <v>8324</v>
      </c>
      <c r="C272" s="87">
        <v>4</v>
      </c>
      <c r="D272" s="87">
        <v>10</v>
      </c>
      <c r="E272" s="87">
        <v>27</v>
      </c>
      <c r="F272" s="87">
        <v>2000</v>
      </c>
      <c r="G272" s="87">
        <v>2700</v>
      </c>
      <c r="H272" s="87">
        <v>271</v>
      </c>
      <c r="I272" s="88">
        <v>1</v>
      </c>
      <c r="J272" s="89" t="s">
        <v>87</v>
      </c>
      <c r="K272" s="90">
        <v>513450.6</v>
      </c>
      <c r="L272" s="90">
        <v>0</v>
      </c>
      <c r="M272" s="91">
        <v>513450.6</v>
      </c>
      <c r="N272" s="90">
        <v>1336549.3999999999</v>
      </c>
      <c r="O272" s="90">
        <v>0</v>
      </c>
      <c r="P272" s="91">
        <v>1336549.3999999999</v>
      </c>
      <c r="Q272" s="91">
        <v>1850000</v>
      </c>
      <c r="R272" s="90">
        <v>0</v>
      </c>
      <c r="S272" s="90">
        <v>0</v>
      </c>
      <c r="T272" s="91">
        <v>0</v>
      </c>
      <c r="U272" s="90">
        <v>0</v>
      </c>
      <c r="V272" s="90">
        <v>0</v>
      </c>
      <c r="W272" s="91">
        <v>0</v>
      </c>
      <c r="X272" s="91">
        <v>0</v>
      </c>
      <c r="Y272" s="90">
        <v>0</v>
      </c>
      <c r="Z272" s="90">
        <v>0</v>
      </c>
      <c r="AA272" s="91">
        <v>0</v>
      </c>
      <c r="AB272" s="90">
        <v>0</v>
      </c>
      <c r="AC272" s="90">
        <v>0</v>
      </c>
      <c r="AD272" s="91">
        <v>0</v>
      </c>
      <c r="AE272" s="91">
        <v>0</v>
      </c>
      <c r="AF272" s="90">
        <v>0</v>
      </c>
      <c r="AG272" s="90">
        <v>0</v>
      </c>
      <c r="AH272" s="91">
        <v>0</v>
      </c>
      <c r="AI272" s="90">
        <v>0</v>
      </c>
      <c r="AJ272" s="90">
        <v>0</v>
      </c>
      <c r="AK272" s="91">
        <v>0</v>
      </c>
      <c r="AL272" s="91">
        <v>0</v>
      </c>
      <c r="AM272" s="90">
        <v>0</v>
      </c>
      <c r="AN272" s="90">
        <v>0</v>
      </c>
      <c r="AO272" s="91">
        <v>0</v>
      </c>
      <c r="AP272" s="90">
        <v>0</v>
      </c>
      <c r="AQ272" s="90">
        <v>0</v>
      </c>
      <c r="AR272" s="91">
        <v>0</v>
      </c>
      <c r="AS272" s="91">
        <v>0</v>
      </c>
      <c r="AT272" s="90">
        <f t="shared" si="64"/>
        <v>513450.6</v>
      </c>
      <c r="AU272" s="90">
        <f t="shared" si="65"/>
        <v>0</v>
      </c>
      <c r="AV272" s="91">
        <f t="shared" si="66"/>
        <v>513450.6</v>
      </c>
      <c r="AW272" s="90">
        <f t="shared" si="67"/>
        <v>1336549.3999999999</v>
      </c>
      <c r="AX272" s="90">
        <f t="shared" si="68"/>
        <v>0</v>
      </c>
      <c r="AY272" s="91">
        <f t="shared" si="69"/>
        <v>1336549.3999999999</v>
      </c>
      <c r="AZ272" s="91">
        <f t="shared" si="70"/>
        <v>1850000</v>
      </c>
      <c r="BA272" s="137">
        <v>1200</v>
      </c>
      <c r="BB272" s="138"/>
      <c r="BC272" s="137"/>
      <c r="BD272" s="138"/>
      <c r="BE272" s="137"/>
      <c r="BF272" s="138"/>
      <c r="BG272" s="137">
        <f t="shared" ref="BG272" si="71">+BA272-BC272-BE272</f>
        <v>1200</v>
      </c>
      <c r="BH272" s="138"/>
    </row>
    <row r="273" spans="1:60" ht="27.75">
      <c r="A273" s="75">
        <v>2026</v>
      </c>
      <c r="B273" s="75">
        <v>8324</v>
      </c>
      <c r="C273" s="75">
        <v>4</v>
      </c>
      <c r="D273" s="75">
        <v>10</v>
      </c>
      <c r="E273" s="75">
        <v>27</v>
      </c>
      <c r="F273" s="75">
        <v>3000</v>
      </c>
      <c r="G273" s="75"/>
      <c r="H273" s="75"/>
      <c r="I273" s="77" t="s">
        <v>19</v>
      </c>
      <c r="J273" s="79" t="s">
        <v>28</v>
      </c>
      <c r="K273" s="80">
        <v>0</v>
      </c>
      <c r="L273" s="80">
        <v>0</v>
      </c>
      <c r="M273" s="80">
        <v>0</v>
      </c>
      <c r="N273" s="80">
        <v>556800</v>
      </c>
      <c r="O273" s="80">
        <v>0</v>
      </c>
      <c r="P273" s="80">
        <v>556800</v>
      </c>
      <c r="Q273" s="80">
        <v>556800</v>
      </c>
      <c r="R273" s="80">
        <v>0</v>
      </c>
      <c r="S273" s="80">
        <v>0</v>
      </c>
      <c r="T273" s="80">
        <v>0</v>
      </c>
      <c r="U273" s="80">
        <v>0</v>
      </c>
      <c r="V273" s="80">
        <v>0</v>
      </c>
      <c r="W273" s="80">
        <v>0</v>
      </c>
      <c r="X273" s="80">
        <v>0</v>
      </c>
      <c r="Y273" s="80">
        <v>0</v>
      </c>
      <c r="Z273" s="80">
        <v>0</v>
      </c>
      <c r="AA273" s="80">
        <v>0</v>
      </c>
      <c r="AB273" s="80">
        <v>0</v>
      </c>
      <c r="AC273" s="80">
        <v>0</v>
      </c>
      <c r="AD273" s="80">
        <v>0</v>
      </c>
      <c r="AE273" s="80">
        <v>0</v>
      </c>
      <c r="AF273" s="80">
        <v>0</v>
      </c>
      <c r="AG273" s="80">
        <v>0</v>
      </c>
      <c r="AH273" s="80">
        <v>0</v>
      </c>
      <c r="AI273" s="80">
        <v>0</v>
      </c>
      <c r="AJ273" s="80">
        <v>0</v>
      </c>
      <c r="AK273" s="80">
        <v>0</v>
      </c>
      <c r="AL273" s="80">
        <v>0</v>
      </c>
      <c r="AM273" s="80">
        <v>0</v>
      </c>
      <c r="AN273" s="80">
        <v>0</v>
      </c>
      <c r="AO273" s="80">
        <v>0</v>
      </c>
      <c r="AP273" s="80">
        <v>0</v>
      </c>
      <c r="AQ273" s="80">
        <v>0</v>
      </c>
      <c r="AR273" s="80">
        <v>0</v>
      </c>
      <c r="AS273" s="80">
        <v>0</v>
      </c>
      <c r="AT273" s="80">
        <f t="shared" si="64"/>
        <v>0</v>
      </c>
      <c r="AU273" s="80">
        <f t="shared" si="65"/>
        <v>0</v>
      </c>
      <c r="AV273" s="80">
        <f t="shared" si="66"/>
        <v>0</v>
      </c>
      <c r="AW273" s="80">
        <f t="shared" si="67"/>
        <v>556800</v>
      </c>
      <c r="AX273" s="80">
        <f t="shared" si="68"/>
        <v>0</v>
      </c>
      <c r="AY273" s="80">
        <f t="shared" si="69"/>
        <v>556800</v>
      </c>
      <c r="AZ273" s="80">
        <f t="shared" si="70"/>
        <v>556800</v>
      </c>
      <c r="BA273" s="131"/>
      <c r="BB273" s="132"/>
      <c r="BC273" s="131"/>
      <c r="BD273" s="132"/>
      <c r="BE273" s="131"/>
      <c r="BF273" s="132"/>
      <c r="BG273" s="131"/>
      <c r="BH273" s="132"/>
    </row>
    <row r="274" spans="1:60" ht="27.75">
      <c r="A274" s="76">
        <v>2026</v>
      </c>
      <c r="B274" s="76">
        <v>8324</v>
      </c>
      <c r="C274" s="76">
        <v>4</v>
      </c>
      <c r="D274" s="76">
        <v>10</v>
      </c>
      <c r="E274" s="76">
        <v>27</v>
      </c>
      <c r="F274" s="76">
        <v>3000</v>
      </c>
      <c r="G274" s="76">
        <v>3500</v>
      </c>
      <c r="H274" s="76"/>
      <c r="I274" s="78" t="s">
        <v>19</v>
      </c>
      <c r="J274" s="81" t="s">
        <v>70</v>
      </c>
      <c r="K274" s="82">
        <v>0</v>
      </c>
      <c r="L274" s="82">
        <v>0</v>
      </c>
      <c r="M274" s="82">
        <v>0</v>
      </c>
      <c r="N274" s="82">
        <v>556800</v>
      </c>
      <c r="O274" s="82">
        <v>0</v>
      </c>
      <c r="P274" s="82">
        <v>556800</v>
      </c>
      <c r="Q274" s="82">
        <v>556800</v>
      </c>
      <c r="R274" s="82">
        <v>0</v>
      </c>
      <c r="S274" s="82">
        <v>0</v>
      </c>
      <c r="T274" s="82">
        <v>0</v>
      </c>
      <c r="U274" s="82">
        <v>0</v>
      </c>
      <c r="V274" s="82">
        <v>0</v>
      </c>
      <c r="W274" s="82">
        <v>0</v>
      </c>
      <c r="X274" s="82">
        <v>0</v>
      </c>
      <c r="Y274" s="82">
        <v>0</v>
      </c>
      <c r="Z274" s="82">
        <v>0</v>
      </c>
      <c r="AA274" s="82">
        <v>0</v>
      </c>
      <c r="AB274" s="82">
        <v>0</v>
      </c>
      <c r="AC274" s="82">
        <v>0</v>
      </c>
      <c r="AD274" s="82">
        <v>0</v>
      </c>
      <c r="AE274" s="82">
        <v>0</v>
      </c>
      <c r="AF274" s="82">
        <v>0</v>
      </c>
      <c r="AG274" s="82">
        <v>0</v>
      </c>
      <c r="AH274" s="82">
        <v>0</v>
      </c>
      <c r="AI274" s="82">
        <v>0</v>
      </c>
      <c r="AJ274" s="82">
        <v>0</v>
      </c>
      <c r="AK274" s="82">
        <v>0</v>
      </c>
      <c r="AL274" s="82">
        <v>0</v>
      </c>
      <c r="AM274" s="82">
        <v>0</v>
      </c>
      <c r="AN274" s="82">
        <v>0</v>
      </c>
      <c r="AO274" s="82">
        <v>0</v>
      </c>
      <c r="AP274" s="82">
        <v>0</v>
      </c>
      <c r="AQ274" s="82">
        <v>0</v>
      </c>
      <c r="AR274" s="82">
        <v>0</v>
      </c>
      <c r="AS274" s="82">
        <v>0</v>
      </c>
      <c r="AT274" s="82">
        <f t="shared" si="64"/>
        <v>0</v>
      </c>
      <c r="AU274" s="82">
        <f t="shared" si="65"/>
        <v>0</v>
      </c>
      <c r="AV274" s="82">
        <f t="shared" si="66"/>
        <v>0</v>
      </c>
      <c r="AW274" s="82">
        <f t="shared" si="67"/>
        <v>556800</v>
      </c>
      <c r="AX274" s="82">
        <f t="shared" si="68"/>
        <v>0</v>
      </c>
      <c r="AY274" s="82">
        <f t="shared" si="69"/>
        <v>556800</v>
      </c>
      <c r="AZ274" s="82">
        <f t="shared" si="70"/>
        <v>556800</v>
      </c>
      <c r="BA274" s="133"/>
      <c r="BB274" s="134"/>
      <c r="BC274" s="133"/>
      <c r="BD274" s="134"/>
      <c r="BE274" s="133"/>
      <c r="BF274" s="134"/>
      <c r="BG274" s="133"/>
      <c r="BH274" s="134"/>
    </row>
    <row r="275" spans="1:60" ht="55.5">
      <c r="A275" s="83">
        <v>2026</v>
      </c>
      <c r="B275" s="83">
        <v>8324</v>
      </c>
      <c r="C275" s="83">
        <v>4</v>
      </c>
      <c r="D275" s="83">
        <v>10</v>
      </c>
      <c r="E275" s="83">
        <v>27</v>
      </c>
      <c r="F275" s="83">
        <v>3000</v>
      </c>
      <c r="G275" s="83">
        <v>3500</v>
      </c>
      <c r="H275" s="83">
        <v>357</v>
      </c>
      <c r="I275" s="92" t="s">
        <v>19</v>
      </c>
      <c r="J275" s="85" t="s">
        <v>77</v>
      </c>
      <c r="K275" s="86">
        <v>0</v>
      </c>
      <c r="L275" s="86">
        <v>0</v>
      </c>
      <c r="M275" s="86">
        <v>0</v>
      </c>
      <c r="N275" s="86">
        <v>556800</v>
      </c>
      <c r="O275" s="86">
        <v>0</v>
      </c>
      <c r="P275" s="86">
        <v>556800</v>
      </c>
      <c r="Q275" s="86">
        <v>556800</v>
      </c>
      <c r="R275" s="86">
        <v>0</v>
      </c>
      <c r="S275" s="86">
        <v>0</v>
      </c>
      <c r="T275" s="86">
        <v>0</v>
      </c>
      <c r="U275" s="86">
        <v>0</v>
      </c>
      <c r="V275" s="86">
        <v>0</v>
      </c>
      <c r="W275" s="86">
        <v>0</v>
      </c>
      <c r="X275" s="86">
        <v>0</v>
      </c>
      <c r="Y275" s="86">
        <v>0</v>
      </c>
      <c r="Z275" s="86">
        <v>0</v>
      </c>
      <c r="AA275" s="86">
        <v>0</v>
      </c>
      <c r="AB275" s="86">
        <v>0</v>
      </c>
      <c r="AC275" s="86">
        <v>0</v>
      </c>
      <c r="AD275" s="86">
        <v>0</v>
      </c>
      <c r="AE275" s="86">
        <v>0</v>
      </c>
      <c r="AF275" s="86">
        <v>0</v>
      </c>
      <c r="AG275" s="86">
        <v>0</v>
      </c>
      <c r="AH275" s="86">
        <v>0</v>
      </c>
      <c r="AI275" s="86">
        <v>0</v>
      </c>
      <c r="AJ275" s="86">
        <v>0</v>
      </c>
      <c r="AK275" s="86">
        <v>0</v>
      </c>
      <c r="AL275" s="86">
        <v>0</v>
      </c>
      <c r="AM275" s="86">
        <v>0</v>
      </c>
      <c r="AN275" s="86">
        <v>0</v>
      </c>
      <c r="AO275" s="86">
        <v>0</v>
      </c>
      <c r="AP275" s="86">
        <v>0</v>
      </c>
      <c r="AQ275" s="86">
        <v>0</v>
      </c>
      <c r="AR275" s="86">
        <v>0</v>
      </c>
      <c r="AS275" s="86">
        <v>0</v>
      </c>
      <c r="AT275" s="86">
        <f t="shared" si="64"/>
        <v>0</v>
      </c>
      <c r="AU275" s="86">
        <f t="shared" si="65"/>
        <v>0</v>
      </c>
      <c r="AV275" s="86">
        <f t="shared" si="66"/>
        <v>0</v>
      </c>
      <c r="AW275" s="86">
        <f t="shared" si="67"/>
        <v>556800</v>
      </c>
      <c r="AX275" s="86">
        <f t="shared" si="68"/>
        <v>0</v>
      </c>
      <c r="AY275" s="86">
        <f t="shared" si="69"/>
        <v>556800</v>
      </c>
      <c r="AZ275" s="86">
        <f t="shared" si="70"/>
        <v>556800</v>
      </c>
      <c r="BA275" s="176"/>
      <c r="BB275" s="136"/>
      <c r="BC275" s="176"/>
      <c r="BD275" s="136"/>
      <c r="BE275" s="176"/>
      <c r="BF275" s="136"/>
      <c r="BG275" s="176"/>
      <c r="BH275" s="136"/>
    </row>
    <row r="276" spans="1:60" ht="55.5">
      <c r="A276" s="87">
        <v>2026</v>
      </c>
      <c r="B276" s="87">
        <v>8324</v>
      </c>
      <c r="C276" s="87">
        <v>4</v>
      </c>
      <c r="D276" s="87">
        <v>10</v>
      </c>
      <c r="E276" s="87">
        <v>27</v>
      </c>
      <c r="F276" s="87">
        <v>3000</v>
      </c>
      <c r="G276" s="87">
        <v>3500</v>
      </c>
      <c r="H276" s="87">
        <v>357</v>
      </c>
      <c r="I276" s="88">
        <v>1</v>
      </c>
      <c r="J276" s="89" t="s">
        <v>77</v>
      </c>
      <c r="K276" s="90">
        <v>0</v>
      </c>
      <c r="L276" s="90">
        <v>0</v>
      </c>
      <c r="M276" s="91">
        <v>0</v>
      </c>
      <c r="N276" s="90">
        <v>556800</v>
      </c>
      <c r="O276" s="90">
        <v>0</v>
      </c>
      <c r="P276" s="91">
        <v>556800</v>
      </c>
      <c r="Q276" s="91">
        <v>556800</v>
      </c>
      <c r="R276" s="90">
        <v>0</v>
      </c>
      <c r="S276" s="90">
        <v>0</v>
      </c>
      <c r="T276" s="91">
        <v>0</v>
      </c>
      <c r="U276" s="90">
        <v>0</v>
      </c>
      <c r="V276" s="90">
        <v>0</v>
      </c>
      <c r="W276" s="91">
        <v>0</v>
      </c>
      <c r="X276" s="91">
        <v>0</v>
      </c>
      <c r="Y276" s="90">
        <v>0</v>
      </c>
      <c r="Z276" s="90">
        <v>0</v>
      </c>
      <c r="AA276" s="91">
        <v>0</v>
      </c>
      <c r="AB276" s="90">
        <v>0</v>
      </c>
      <c r="AC276" s="90">
        <v>0</v>
      </c>
      <c r="AD276" s="91">
        <v>0</v>
      </c>
      <c r="AE276" s="91">
        <v>0</v>
      </c>
      <c r="AF276" s="90">
        <v>0</v>
      </c>
      <c r="AG276" s="90">
        <v>0</v>
      </c>
      <c r="AH276" s="91">
        <v>0</v>
      </c>
      <c r="AI276" s="90">
        <v>0</v>
      </c>
      <c r="AJ276" s="90">
        <v>0</v>
      </c>
      <c r="AK276" s="91">
        <v>0</v>
      </c>
      <c r="AL276" s="91">
        <v>0</v>
      </c>
      <c r="AM276" s="90">
        <v>0</v>
      </c>
      <c r="AN276" s="90">
        <v>0</v>
      </c>
      <c r="AO276" s="91">
        <v>0</v>
      </c>
      <c r="AP276" s="90">
        <v>0</v>
      </c>
      <c r="AQ276" s="90">
        <v>0</v>
      </c>
      <c r="AR276" s="91">
        <v>0</v>
      </c>
      <c r="AS276" s="91">
        <v>0</v>
      </c>
      <c r="AT276" s="90">
        <f t="shared" si="64"/>
        <v>0</v>
      </c>
      <c r="AU276" s="90">
        <f t="shared" si="65"/>
        <v>0</v>
      </c>
      <c r="AV276" s="91">
        <f t="shared" si="66"/>
        <v>0</v>
      </c>
      <c r="AW276" s="90">
        <f t="shared" si="67"/>
        <v>556800</v>
      </c>
      <c r="AX276" s="90">
        <f t="shared" si="68"/>
        <v>0</v>
      </c>
      <c r="AY276" s="91">
        <f t="shared" si="69"/>
        <v>556800</v>
      </c>
      <c r="AZ276" s="91">
        <f t="shared" si="70"/>
        <v>556800</v>
      </c>
      <c r="BA276" s="137">
        <v>1</v>
      </c>
      <c r="BB276" s="138"/>
      <c r="BC276" s="137"/>
      <c r="BD276" s="138"/>
      <c r="BE276" s="137"/>
      <c r="BF276" s="138"/>
      <c r="BG276" s="137">
        <f t="shared" ref="BG276" si="72">+BA276-BC276-BE276</f>
        <v>1</v>
      </c>
      <c r="BH276" s="138"/>
    </row>
    <row r="277" spans="1:60" ht="27.75">
      <c r="A277" s="75">
        <v>2026</v>
      </c>
      <c r="B277" s="75">
        <v>8324</v>
      </c>
      <c r="C277" s="75">
        <v>4</v>
      </c>
      <c r="D277" s="75">
        <v>10</v>
      </c>
      <c r="E277" s="75">
        <v>27</v>
      </c>
      <c r="F277" s="75">
        <v>5000</v>
      </c>
      <c r="G277" s="75"/>
      <c r="H277" s="75"/>
      <c r="I277" s="77" t="s">
        <v>19</v>
      </c>
      <c r="J277" s="79" t="s">
        <v>36</v>
      </c>
      <c r="K277" s="80">
        <v>10275390.310000001</v>
      </c>
      <c r="L277" s="80">
        <v>0</v>
      </c>
      <c r="M277" s="80">
        <v>10275390.310000001</v>
      </c>
      <c r="N277" s="80">
        <v>1500000</v>
      </c>
      <c r="O277" s="80">
        <v>0</v>
      </c>
      <c r="P277" s="80">
        <v>1500000</v>
      </c>
      <c r="Q277" s="80">
        <v>11775390.310000001</v>
      </c>
      <c r="R277" s="80">
        <v>0</v>
      </c>
      <c r="S277" s="80">
        <v>0</v>
      </c>
      <c r="T277" s="80">
        <v>0</v>
      </c>
      <c r="U277" s="80">
        <v>0</v>
      </c>
      <c r="V277" s="80">
        <v>0</v>
      </c>
      <c r="W277" s="80">
        <v>0</v>
      </c>
      <c r="X277" s="80">
        <v>0</v>
      </c>
      <c r="Y277" s="80">
        <v>0</v>
      </c>
      <c r="Z277" s="80">
        <v>0</v>
      </c>
      <c r="AA277" s="80">
        <v>0</v>
      </c>
      <c r="AB277" s="80">
        <v>0</v>
      </c>
      <c r="AC277" s="80">
        <v>0</v>
      </c>
      <c r="AD277" s="80">
        <v>0</v>
      </c>
      <c r="AE277" s="80">
        <v>0</v>
      </c>
      <c r="AF277" s="80">
        <v>0</v>
      </c>
      <c r="AG277" s="80">
        <v>0</v>
      </c>
      <c r="AH277" s="80">
        <v>0</v>
      </c>
      <c r="AI277" s="80">
        <v>0</v>
      </c>
      <c r="AJ277" s="80">
        <v>0</v>
      </c>
      <c r="AK277" s="80">
        <v>0</v>
      </c>
      <c r="AL277" s="80">
        <v>0</v>
      </c>
      <c r="AM277" s="80">
        <v>0</v>
      </c>
      <c r="AN277" s="80">
        <v>0</v>
      </c>
      <c r="AO277" s="80">
        <v>0</v>
      </c>
      <c r="AP277" s="80">
        <v>0</v>
      </c>
      <c r="AQ277" s="80">
        <v>0</v>
      </c>
      <c r="AR277" s="80">
        <v>0</v>
      </c>
      <c r="AS277" s="80">
        <v>0</v>
      </c>
      <c r="AT277" s="80">
        <f t="shared" si="64"/>
        <v>10275390.310000001</v>
      </c>
      <c r="AU277" s="80">
        <f t="shared" si="65"/>
        <v>0</v>
      </c>
      <c r="AV277" s="80">
        <f t="shared" si="66"/>
        <v>10275390.310000001</v>
      </c>
      <c r="AW277" s="80">
        <f t="shared" si="67"/>
        <v>1500000</v>
      </c>
      <c r="AX277" s="80">
        <f t="shared" si="68"/>
        <v>0</v>
      </c>
      <c r="AY277" s="80">
        <f t="shared" si="69"/>
        <v>1500000</v>
      </c>
      <c r="AZ277" s="80">
        <f t="shared" si="70"/>
        <v>11775390.310000001</v>
      </c>
      <c r="BA277" s="131"/>
      <c r="BB277" s="132"/>
      <c r="BC277" s="131"/>
      <c r="BD277" s="132"/>
      <c r="BE277" s="131"/>
      <c r="BF277" s="132"/>
      <c r="BG277" s="131"/>
      <c r="BH277" s="132"/>
    </row>
    <row r="278" spans="1:60" ht="27.75">
      <c r="A278" s="76">
        <v>2026</v>
      </c>
      <c r="B278" s="76">
        <v>8324</v>
      </c>
      <c r="C278" s="76">
        <v>4</v>
      </c>
      <c r="D278" s="76">
        <v>10</v>
      </c>
      <c r="E278" s="76">
        <v>27</v>
      </c>
      <c r="F278" s="76">
        <v>5000</v>
      </c>
      <c r="G278" s="76">
        <v>5400</v>
      </c>
      <c r="H278" s="76"/>
      <c r="I278" s="78" t="s">
        <v>19</v>
      </c>
      <c r="J278" s="81" t="s">
        <v>67</v>
      </c>
      <c r="K278" s="82">
        <v>0</v>
      </c>
      <c r="L278" s="82">
        <v>0</v>
      </c>
      <c r="M278" s="82">
        <v>0</v>
      </c>
      <c r="N278" s="82">
        <v>1500000</v>
      </c>
      <c r="O278" s="82">
        <v>0</v>
      </c>
      <c r="P278" s="82">
        <v>1500000</v>
      </c>
      <c r="Q278" s="82">
        <v>1500000</v>
      </c>
      <c r="R278" s="82">
        <v>0</v>
      </c>
      <c r="S278" s="82">
        <v>0</v>
      </c>
      <c r="T278" s="82">
        <v>0</v>
      </c>
      <c r="U278" s="82">
        <v>0</v>
      </c>
      <c r="V278" s="82">
        <v>0</v>
      </c>
      <c r="W278" s="82">
        <v>0</v>
      </c>
      <c r="X278" s="82">
        <v>0</v>
      </c>
      <c r="Y278" s="82">
        <v>0</v>
      </c>
      <c r="Z278" s="82">
        <v>0</v>
      </c>
      <c r="AA278" s="82">
        <v>0</v>
      </c>
      <c r="AB278" s="82">
        <v>0</v>
      </c>
      <c r="AC278" s="82">
        <v>0</v>
      </c>
      <c r="AD278" s="82">
        <v>0</v>
      </c>
      <c r="AE278" s="82">
        <v>0</v>
      </c>
      <c r="AF278" s="82">
        <v>0</v>
      </c>
      <c r="AG278" s="82">
        <v>0</v>
      </c>
      <c r="AH278" s="82">
        <v>0</v>
      </c>
      <c r="AI278" s="82">
        <v>0</v>
      </c>
      <c r="AJ278" s="82">
        <v>0</v>
      </c>
      <c r="AK278" s="82">
        <v>0</v>
      </c>
      <c r="AL278" s="82">
        <v>0</v>
      </c>
      <c r="AM278" s="82">
        <v>0</v>
      </c>
      <c r="AN278" s="82">
        <v>0</v>
      </c>
      <c r="AO278" s="82">
        <v>0</v>
      </c>
      <c r="AP278" s="82">
        <v>0</v>
      </c>
      <c r="AQ278" s="82">
        <v>0</v>
      </c>
      <c r="AR278" s="82">
        <v>0</v>
      </c>
      <c r="AS278" s="82">
        <v>0</v>
      </c>
      <c r="AT278" s="82">
        <f t="shared" si="64"/>
        <v>0</v>
      </c>
      <c r="AU278" s="82">
        <f t="shared" si="65"/>
        <v>0</v>
      </c>
      <c r="AV278" s="82">
        <f t="shared" si="66"/>
        <v>0</v>
      </c>
      <c r="AW278" s="82">
        <f t="shared" si="67"/>
        <v>1500000</v>
      </c>
      <c r="AX278" s="82">
        <f t="shared" si="68"/>
        <v>0</v>
      </c>
      <c r="AY278" s="82">
        <f t="shared" si="69"/>
        <v>1500000</v>
      </c>
      <c r="AZ278" s="82">
        <f t="shared" si="70"/>
        <v>1500000</v>
      </c>
      <c r="BA278" s="133"/>
      <c r="BB278" s="134"/>
      <c r="BC278" s="133"/>
      <c r="BD278" s="134"/>
      <c r="BE278" s="133"/>
      <c r="BF278" s="134"/>
      <c r="BG278" s="133"/>
      <c r="BH278" s="134"/>
    </row>
    <row r="279" spans="1:60" ht="27.75">
      <c r="A279" s="83">
        <v>2026</v>
      </c>
      <c r="B279" s="83">
        <v>8324</v>
      </c>
      <c r="C279" s="83">
        <v>4</v>
      </c>
      <c r="D279" s="83">
        <v>10</v>
      </c>
      <c r="E279" s="83">
        <v>27</v>
      </c>
      <c r="F279" s="83">
        <v>5000</v>
      </c>
      <c r="G279" s="83">
        <v>5400</v>
      </c>
      <c r="H279" s="83">
        <v>541</v>
      </c>
      <c r="I279" s="92" t="s">
        <v>19</v>
      </c>
      <c r="J279" s="85" t="s">
        <v>68</v>
      </c>
      <c r="K279" s="86">
        <v>0</v>
      </c>
      <c r="L279" s="86">
        <v>0</v>
      </c>
      <c r="M279" s="86">
        <v>0</v>
      </c>
      <c r="N279" s="86">
        <v>1500000</v>
      </c>
      <c r="O279" s="86">
        <v>0</v>
      </c>
      <c r="P279" s="86">
        <v>1500000</v>
      </c>
      <c r="Q279" s="86">
        <v>1500000</v>
      </c>
      <c r="R279" s="86">
        <v>0</v>
      </c>
      <c r="S279" s="86">
        <v>0</v>
      </c>
      <c r="T279" s="86">
        <v>0</v>
      </c>
      <c r="U279" s="86">
        <v>0</v>
      </c>
      <c r="V279" s="86">
        <v>0</v>
      </c>
      <c r="W279" s="86">
        <v>0</v>
      </c>
      <c r="X279" s="86">
        <v>0</v>
      </c>
      <c r="Y279" s="86">
        <v>0</v>
      </c>
      <c r="Z279" s="86">
        <v>0</v>
      </c>
      <c r="AA279" s="86">
        <v>0</v>
      </c>
      <c r="AB279" s="86">
        <v>0</v>
      </c>
      <c r="AC279" s="86">
        <v>0</v>
      </c>
      <c r="AD279" s="86">
        <v>0</v>
      </c>
      <c r="AE279" s="86">
        <v>0</v>
      </c>
      <c r="AF279" s="86">
        <v>0</v>
      </c>
      <c r="AG279" s="86">
        <v>0</v>
      </c>
      <c r="AH279" s="86">
        <v>0</v>
      </c>
      <c r="AI279" s="86">
        <v>0</v>
      </c>
      <c r="AJ279" s="86">
        <v>0</v>
      </c>
      <c r="AK279" s="86">
        <v>0</v>
      </c>
      <c r="AL279" s="86">
        <v>0</v>
      </c>
      <c r="AM279" s="86">
        <v>0</v>
      </c>
      <c r="AN279" s="86">
        <v>0</v>
      </c>
      <c r="AO279" s="86">
        <v>0</v>
      </c>
      <c r="AP279" s="86">
        <v>0</v>
      </c>
      <c r="AQ279" s="86">
        <v>0</v>
      </c>
      <c r="AR279" s="86">
        <v>0</v>
      </c>
      <c r="AS279" s="86">
        <v>0</v>
      </c>
      <c r="AT279" s="86">
        <f t="shared" si="64"/>
        <v>0</v>
      </c>
      <c r="AU279" s="86">
        <f t="shared" si="65"/>
        <v>0</v>
      </c>
      <c r="AV279" s="86">
        <f t="shared" si="66"/>
        <v>0</v>
      </c>
      <c r="AW279" s="86">
        <f t="shared" si="67"/>
        <v>1500000</v>
      </c>
      <c r="AX279" s="86">
        <f t="shared" si="68"/>
        <v>0</v>
      </c>
      <c r="AY279" s="86">
        <f t="shared" si="69"/>
        <v>1500000</v>
      </c>
      <c r="AZ279" s="86">
        <f t="shared" si="70"/>
        <v>1500000</v>
      </c>
      <c r="BA279" s="135"/>
      <c r="BB279" s="136"/>
      <c r="BC279" s="135"/>
      <c r="BD279" s="136"/>
      <c r="BE279" s="135"/>
      <c r="BF279" s="136"/>
      <c r="BG279" s="135"/>
      <c r="BH279" s="136"/>
    </row>
    <row r="280" spans="1:60" ht="27.75">
      <c r="A280" s="87">
        <v>2026</v>
      </c>
      <c r="B280" s="87">
        <v>8324</v>
      </c>
      <c r="C280" s="87">
        <v>4</v>
      </c>
      <c r="D280" s="87">
        <v>10</v>
      </c>
      <c r="E280" s="87">
        <v>27</v>
      </c>
      <c r="F280" s="87">
        <v>5000</v>
      </c>
      <c r="G280" s="87">
        <v>5400</v>
      </c>
      <c r="H280" s="87">
        <v>541</v>
      </c>
      <c r="I280" s="88">
        <v>1</v>
      </c>
      <c r="J280" s="89" t="s">
        <v>68</v>
      </c>
      <c r="K280" s="90">
        <v>0</v>
      </c>
      <c r="L280" s="90">
        <v>0</v>
      </c>
      <c r="M280" s="91">
        <v>0</v>
      </c>
      <c r="N280" s="90">
        <v>1500000</v>
      </c>
      <c r="O280" s="90">
        <v>0</v>
      </c>
      <c r="P280" s="91">
        <v>1500000</v>
      </c>
      <c r="Q280" s="91">
        <v>1500000</v>
      </c>
      <c r="R280" s="90">
        <v>0</v>
      </c>
      <c r="S280" s="90">
        <v>0</v>
      </c>
      <c r="T280" s="91">
        <v>0</v>
      </c>
      <c r="U280" s="90">
        <v>0</v>
      </c>
      <c r="V280" s="90">
        <v>0</v>
      </c>
      <c r="W280" s="91">
        <v>0</v>
      </c>
      <c r="X280" s="91">
        <v>0</v>
      </c>
      <c r="Y280" s="90">
        <v>0</v>
      </c>
      <c r="Z280" s="90">
        <v>0</v>
      </c>
      <c r="AA280" s="91">
        <v>0</v>
      </c>
      <c r="AB280" s="90">
        <v>0</v>
      </c>
      <c r="AC280" s="90">
        <v>0</v>
      </c>
      <c r="AD280" s="91">
        <v>0</v>
      </c>
      <c r="AE280" s="91">
        <v>0</v>
      </c>
      <c r="AF280" s="90">
        <v>0</v>
      </c>
      <c r="AG280" s="90">
        <v>0</v>
      </c>
      <c r="AH280" s="91">
        <v>0</v>
      </c>
      <c r="AI280" s="90">
        <v>0</v>
      </c>
      <c r="AJ280" s="90">
        <v>0</v>
      </c>
      <c r="AK280" s="91">
        <v>0</v>
      </c>
      <c r="AL280" s="91">
        <v>0</v>
      </c>
      <c r="AM280" s="90">
        <v>0</v>
      </c>
      <c r="AN280" s="90">
        <v>0</v>
      </c>
      <c r="AO280" s="91">
        <v>0</v>
      </c>
      <c r="AP280" s="90">
        <v>0</v>
      </c>
      <c r="AQ280" s="90">
        <v>0</v>
      </c>
      <c r="AR280" s="91">
        <v>0</v>
      </c>
      <c r="AS280" s="91">
        <v>0</v>
      </c>
      <c r="AT280" s="90">
        <f t="shared" si="64"/>
        <v>0</v>
      </c>
      <c r="AU280" s="90">
        <f t="shared" si="65"/>
        <v>0</v>
      </c>
      <c r="AV280" s="91">
        <f t="shared" si="66"/>
        <v>0</v>
      </c>
      <c r="AW280" s="90">
        <f t="shared" si="67"/>
        <v>1500000</v>
      </c>
      <c r="AX280" s="90">
        <f t="shared" si="68"/>
        <v>0</v>
      </c>
      <c r="AY280" s="91">
        <f t="shared" si="69"/>
        <v>1500000</v>
      </c>
      <c r="AZ280" s="91">
        <f t="shared" si="70"/>
        <v>1500000</v>
      </c>
      <c r="BA280" s="137">
        <v>1</v>
      </c>
      <c r="BB280" s="138"/>
      <c r="BC280" s="137"/>
      <c r="BD280" s="138"/>
      <c r="BE280" s="137"/>
      <c r="BF280" s="138"/>
      <c r="BG280" s="137">
        <f t="shared" ref="BG280" si="73">+BA280-BC280-BE280</f>
        <v>1</v>
      </c>
      <c r="BH280" s="138"/>
    </row>
    <row r="281" spans="1:60" ht="27.75">
      <c r="A281" s="76">
        <v>2026</v>
      </c>
      <c r="B281" s="76">
        <v>8324</v>
      </c>
      <c r="C281" s="76">
        <v>4</v>
      </c>
      <c r="D281" s="76">
        <v>10</v>
      </c>
      <c r="E281" s="76">
        <v>27</v>
      </c>
      <c r="F281" s="76">
        <v>5000</v>
      </c>
      <c r="G281" s="76">
        <v>5500</v>
      </c>
      <c r="H281" s="76"/>
      <c r="I281" s="78" t="s">
        <v>19</v>
      </c>
      <c r="J281" s="81" t="s">
        <v>151</v>
      </c>
      <c r="K281" s="82">
        <v>10000000</v>
      </c>
      <c r="L281" s="82">
        <v>0</v>
      </c>
      <c r="M281" s="82">
        <v>10000000</v>
      </c>
      <c r="N281" s="82">
        <v>0</v>
      </c>
      <c r="O281" s="82">
        <v>0</v>
      </c>
      <c r="P281" s="82">
        <v>0</v>
      </c>
      <c r="Q281" s="82">
        <v>10000000</v>
      </c>
      <c r="R281" s="82">
        <v>0</v>
      </c>
      <c r="S281" s="82">
        <v>0</v>
      </c>
      <c r="T281" s="82">
        <v>0</v>
      </c>
      <c r="U281" s="82">
        <v>0</v>
      </c>
      <c r="V281" s="82">
        <v>0</v>
      </c>
      <c r="W281" s="82">
        <v>0</v>
      </c>
      <c r="X281" s="82">
        <v>0</v>
      </c>
      <c r="Y281" s="82">
        <v>0</v>
      </c>
      <c r="Z281" s="82">
        <v>0</v>
      </c>
      <c r="AA281" s="82">
        <v>0</v>
      </c>
      <c r="AB281" s="82">
        <v>0</v>
      </c>
      <c r="AC281" s="82">
        <v>0</v>
      </c>
      <c r="AD281" s="82">
        <v>0</v>
      </c>
      <c r="AE281" s="82">
        <v>0</v>
      </c>
      <c r="AF281" s="82">
        <v>0</v>
      </c>
      <c r="AG281" s="82">
        <v>0</v>
      </c>
      <c r="AH281" s="82">
        <v>0</v>
      </c>
      <c r="AI281" s="82">
        <v>0</v>
      </c>
      <c r="AJ281" s="82">
        <v>0</v>
      </c>
      <c r="AK281" s="82">
        <v>0</v>
      </c>
      <c r="AL281" s="82">
        <v>0</v>
      </c>
      <c r="AM281" s="82">
        <v>0</v>
      </c>
      <c r="AN281" s="82">
        <v>0</v>
      </c>
      <c r="AO281" s="82">
        <v>0</v>
      </c>
      <c r="AP281" s="82">
        <v>0</v>
      </c>
      <c r="AQ281" s="82">
        <v>0</v>
      </c>
      <c r="AR281" s="82">
        <v>0</v>
      </c>
      <c r="AS281" s="82">
        <v>0</v>
      </c>
      <c r="AT281" s="82">
        <f t="shared" si="64"/>
        <v>10000000</v>
      </c>
      <c r="AU281" s="82">
        <f t="shared" si="65"/>
        <v>0</v>
      </c>
      <c r="AV281" s="82">
        <f t="shared" si="66"/>
        <v>10000000</v>
      </c>
      <c r="AW281" s="82">
        <f t="shared" si="67"/>
        <v>0</v>
      </c>
      <c r="AX281" s="82">
        <f t="shared" si="68"/>
        <v>0</v>
      </c>
      <c r="AY281" s="82">
        <f t="shared" si="69"/>
        <v>0</v>
      </c>
      <c r="AZ281" s="82">
        <f t="shared" si="70"/>
        <v>10000000</v>
      </c>
      <c r="BA281" s="133"/>
      <c r="BB281" s="134"/>
      <c r="BC281" s="133"/>
      <c r="BD281" s="134"/>
      <c r="BE281" s="133"/>
      <c r="BF281" s="134"/>
      <c r="BG281" s="133"/>
      <c r="BH281" s="134"/>
    </row>
    <row r="282" spans="1:60" ht="27.75">
      <c r="A282" s="83">
        <v>2026</v>
      </c>
      <c r="B282" s="83">
        <v>8324</v>
      </c>
      <c r="C282" s="83">
        <v>4</v>
      </c>
      <c r="D282" s="83">
        <v>10</v>
      </c>
      <c r="E282" s="83">
        <v>27</v>
      </c>
      <c r="F282" s="83">
        <v>5000</v>
      </c>
      <c r="G282" s="83">
        <v>5500</v>
      </c>
      <c r="H282" s="83">
        <v>551</v>
      </c>
      <c r="I282" s="92" t="s">
        <v>19</v>
      </c>
      <c r="J282" s="85" t="s">
        <v>152</v>
      </c>
      <c r="K282" s="86">
        <v>10000000</v>
      </c>
      <c r="L282" s="86">
        <v>0</v>
      </c>
      <c r="M282" s="86">
        <v>10000000</v>
      </c>
      <c r="N282" s="86">
        <v>0</v>
      </c>
      <c r="O282" s="86">
        <v>0</v>
      </c>
      <c r="P282" s="86">
        <v>0</v>
      </c>
      <c r="Q282" s="86">
        <v>10000000</v>
      </c>
      <c r="R282" s="86">
        <v>0</v>
      </c>
      <c r="S282" s="86">
        <v>0</v>
      </c>
      <c r="T282" s="86">
        <v>0</v>
      </c>
      <c r="U282" s="86">
        <v>0</v>
      </c>
      <c r="V282" s="86">
        <v>0</v>
      </c>
      <c r="W282" s="86">
        <v>0</v>
      </c>
      <c r="X282" s="86">
        <v>0</v>
      </c>
      <c r="Y282" s="86">
        <v>0</v>
      </c>
      <c r="Z282" s="86">
        <v>0</v>
      </c>
      <c r="AA282" s="86">
        <v>0</v>
      </c>
      <c r="AB282" s="86">
        <v>0</v>
      </c>
      <c r="AC282" s="86">
        <v>0</v>
      </c>
      <c r="AD282" s="86">
        <v>0</v>
      </c>
      <c r="AE282" s="86">
        <v>0</v>
      </c>
      <c r="AF282" s="86">
        <v>0</v>
      </c>
      <c r="AG282" s="86">
        <v>0</v>
      </c>
      <c r="AH282" s="86">
        <v>0</v>
      </c>
      <c r="AI282" s="86">
        <v>0</v>
      </c>
      <c r="AJ282" s="86">
        <v>0</v>
      </c>
      <c r="AK282" s="86">
        <v>0</v>
      </c>
      <c r="AL282" s="86">
        <v>0</v>
      </c>
      <c r="AM282" s="86">
        <v>0</v>
      </c>
      <c r="AN282" s="86">
        <v>0</v>
      </c>
      <c r="AO282" s="86">
        <v>0</v>
      </c>
      <c r="AP282" s="86">
        <v>0</v>
      </c>
      <c r="AQ282" s="86">
        <v>0</v>
      </c>
      <c r="AR282" s="86">
        <v>0</v>
      </c>
      <c r="AS282" s="86">
        <v>0</v>
      </c>
      <c r="AT282" s="86">
        <f t="shared" si="64"/>
        <v>10000000</v>
      </c>
      <c r="AU282" s="86">
        <f t="shared" si="65"/>
        <v>0</v>
      </c>
      <c r="AV282" s="86">
        <f t="shared" si="66"/>
        <v>10000000</v>
      </c>
      <c r="AW282" s="86">
        <f t="shared" si="67"/>
        <v>0</v>
      </c>
      <c r="AX282" s="86">
        <f t="shared" si="68"/>
        <v>0</v>
      </c>
      <c r="AY282" s="86">
        <f t="shared" si="69"/>
        <v>0</v>
      </c>
      <c r="AZ282" s="86">
        <f t="shared" si="70"/>
        <v>10000000</v>
      </c>
      <c r="BA282" s="135"/>
      <c r="BB282" s="136"/>
      <c r="BC282" s="135"/>
      <c r="BD282" s="136"/>
      <c r="BE282" s="135"/>
      <c r="BF282" s="136"/>
      <c r="BG282" s="135"/>
      <c r="BH282" s="136"/>
    </row>
    <row r="283" spans="1:60" ht="27.75">
      <c r="A283" s="87">
        <v>2026</v>
      </c>
      <c r="B283" s="87">
        <v>8324</v>
      </c>
      <c r="C283" s="87">
        <v>4</v>
      </c>
      <c r="D283" s="87">
        <v>10</v>
      </c>
      <c r="E283" s="87">
        <v>27</v>
      </c>
      <c r="F283" s="87">
        <v>5000</v>
      </c>
      <c r="G283" s="87">
        <v>5500</v>
      </c>
      <c r="H283" s="87">
        <v>551</v>
      </c>
      <c r="I283" s="88">
        <v>1</v>
      </c>
      <c r="J283" s="89" t="s">
        <v>152</v>
      </c>
      <c r="K283" s="90">
        <v>10000000</v>
      </c>
      <c r="L283" s="90">
        <v>0</v>
      </c>
      <c r="M283" s="91">
        <v>10000000</v>
      </c>
      <c r="N283" s="90">
        <v>0</v>
      </c>
      <c r="O283" s="90">
        <v>0</v>
      </c>
      <c r="P283" s="91">
        <v>0</v>
      </c>
      <c r="Q283" s="91">
        <v>10000000</v>
      </c>
      <c r="R283" s="90">
        <v>0</v>
      </c>
      <c r="S283" s="90">
        <v>0</v>
      </c>
      <c r="T283" s="91">
        <v>0</v>
      </c>
      <c r="U283" s="90">
        <v>0</v>
      </c>
      <c r="V283" s="90">
        <v>0</v>
      </c>
      <c r="W283" s="91">
        <v>0</v>
      </c>
      <c r="X283" s="91">
        <v>0</v>
      </c>
      <c r="Y283" s="90">
        <v>0</v>
      </c>
      <c r="Z283" s="90">
        <v>0</v>
      </c>
      <c r="AA283" s="91">
        <v>0</v>
      </c>
      <c r="AB283" s="90">
        <v>0</v>
      </c>
      <c r="AC283" s="90">
        <v>0</v>
      </c>
      <c r="AD283" s="91">
        <v>0</v>
      </c>
      <c r="AE283" s="91">
        <v>0</v>
      </c>
      <c r="AF283" s="90">
        <v>0</v>
      </c>
      <c r="AG283" s="90">
        <v>0</v>
      </c>
      <c r="AH283" s="91">
        <v>0</v>
      </c>
      <c r="AI283" s="90">
        <v>0</v>
      </c>
      <c r="AJ283" s="90">
        <v>0</v>
      </c>
      <c r="AK283" s="91">
        <v>0</v>
      </c>
      <c r="AL283" s="91">
        <v>0</v>
      </c>
      <c r="AM283" s="90">
        <v>0</v>
      </c>
      <c r="AN283" s="90">
        <v>0</v>
      </c>
      <c r="AO283" s="91">
        <v>0</v>
      </c>
      <c r="AP283" s="90">
        <v>0</v>
      </c>
      <c r="AQ283" s="90">
        <v>0</v>
      </c>
      <c r="AR283" s="91">
        <v>0</v>
      </c>
      <c r="AS283" s="91">
        <v>0</v>
      </c>
      <c r="AT283" s="90">
        <f t="shared" si="64"/>
        <v>10000000</v>
      </c>
      <c r="AU283" s="90">
        <f t="shared" si="65"/>
        <v>0</v>
      </c>
      <c r="AV283" s="91">
        <f t="shared" si="66"/>
        <v>10000000</v>
      </c>
      <c r="AW283" s="90">
        <f t="shared" si="67"/>
        <v>0</v>
      </c>
      <c r="AX283" s="90">
        <f t="shared" si="68"/>
        <v>0</v>
      </c>
      <c r="AY283" s="91">
        <f t="shared" si="69"/>
        <v>0</v>
      </c>
      <c r="AZ283" s="91">
        <f t="shared" si="70"/>
        <v>10000000</v>
      </c>
      <c r="BA283" s="137">
        <v>85</v>
      </c>
      <c r="BB283" s="138"/>
      <c r="BC283" s="137"/>
      <c r="BD283" s="138"/>
      <c r="BE283" s="137"/>
      <c r="BF283" s="138"/>
      <c r="BG283" s="137">
        <f t="shared" ref="BG283" si="74">+BA283-BC283-BE283</f>
        <v>85</v>
      </c>
      <c r="BH283" s="138"/>
    </row>
    <row r="284" spans="1:60" ht="27.75">
      <c r="A284" s="76">
        <v>2026</v>
      </c>
      <c r="B284" s="76">
        <v>8324</v>
      </c>
      <c r="C284" s="76">
        <v>4</v>
      </c>
      <c r="D284" s="76">
        <v>10</v>
      </c>
      <c r="E284" s="76">
        <v>27</v>
      </c>
      <c r="F284" s="76">
        <v>5000</v>
      </c>
      <c r="G284" s="76">
        <v>5600</v>
      </c>
      <c r="H284" s="76"/>
      <c r="I284" s="78" t="s">
        <v>19</v>
      </c>
      <c r="J284" s="81" t="s">
        <v>79</v>
      </c>
      <c r="K284" s="82">
        <v>35285.39</v>
      </c>
      <c r="L284" s="82">
        <v>0</v>
      </c>
      <c r="M284" s="82">
        <v>35285.39</v>
      </c>
      <c r="N284" s="82">
        <v>0</v>
      </c>
      <c r="O284" s="82">
        <v>0</v>
      </c>
      <c r="P284" s="82">
        <v>0</v>
      </c>
      <c r="Q284" s="82">
        <v>35285.39</v>
      </c>
      <c r="R284" s="82">
        <v>0</v>
      </c>
      <c r="S284" s="82">
        <v>0</v>
      </c>
      <c r="T284" s="82">
        <v>0</v>
      </c>
      <c r="U284" s="82">
        <v>0</v>
      </c>
      <c r="V284" s="82">
        <v>0</v>
      </c>
      <c r="W284" s="82">
        <v>0</v>
      </c>
      <c r="X284" s="82">
        <v>0</v>
      </c>
      <c r="Y284" s="82">
        <v>0</v>
      </c>
      <c r="Z284" s="82">
        <v>0</v>
      </c>
      <c r="AA284" s="82">
        <v>0</v>
      </c>
      <c r="AB284" s="82">
        <v>0</v>
      </c>
      <c r="AC284" s="82">
        <v>0</v>
      </c>
      <c r="AD284" s="82">
        <v>0</v>
      </c>
      <c r="AE284" s="82">
        <v>0</v>
      </c>
      <c r="AF284" s="82">
        <v>0</v>
      </c>
      <c r="AG284" s="82">
        <v>0</v>
      </c>
      <c r="AH284" s="82">
        <v>0</v>
      </c>
      <c r="AI284" s="82">
        <v>0</v>
      </c>
      <c r="AJ284" s="82">
        <v>0</v>
      </c>
      <c r="AK284" s="82">
        <v>0</v>
      </c>
      <c r="AL284" s="82">
        <v>0</v>
      </c>
      <c r="AM284" s="82">
        <v>0</v>
      </c>
      <c r="AN284" s="82">
        <v>0</v>
      </c>
      <c r="AO284" s="82">
        <v>0</v>
      </c>
      <c r="AP284" s="82">
        <v>0</v>
      </c>
      <c r="AQ284" s="82">
        <v>0</v>
      </c>
      <c r="AR284" s="82">
        <v>0</v>
      </c>
      <c r="AS284" s="82">
        <v>0</v>
      </c>
      <c r="AT284" s="82">
        <f t="shared" si="64"/>
        <v>35285.39</v>
      </c>
      <c r="AU284" s="82">
        <f t="shared" si="65"/>
        <v>0</v>
      </c>
      <c r="AV284" s="82">
        <f t="shared" si="66"/>
        <v>35285.39</v>
      </c>
      <c r="AW284" s="82">
        <f t="shared" si="67"/>
        <v>0</v>
      </c>
      <c r="AX284" s="82">
        <f t="shared" si="68"/>
        <v>0</v>
      </c>
      <c r="AY284" s="82">
        <f t="shared" si="69"/>
        <v>0</v>
      </c>
      <c r="AZ284" s="82">
        <f t="shared" si="70"/>
        <v>35285.39</v>
      </c>
      <c r="BA284" s="133"/>
      <c r="BB284" s="134"/>
      <c r="BC284" s="133"/>
      <c r="BD284" s="134"/>
      <c r="BE284" s="133"/>
      <c r="BF284" s="134"/>
      <c r="BG284" s="133"/>
      <c r="BH284" s="134"/>
    </row>
    <row r="285" spans="1:60" ht="27.75">
      <c r="A285" s="83">
        <v>2026</v>
      </c>
      <c r="B285" s="83">
        <v>8324</v>
      </c>
      <c r="C285" s="83">
        <v>4</v>
      </c>
      <c r="D285" s="83">
        <v>10</v>
      </c>
      <c r="E285" s="83">
        <v>27</v>
      </c>
      <c r="F285" s="83">
        <v>5000</v>
      </c>
      <c r="G285" s="83">
        <v>5600</v>
      </c>
      <c r="H285" s="83">
        <v>565</v>
      </c>
      <c r="I285" s="92" t="s">
        <v>19</v>
      </c>
      <c r="J285" s="85" t="s">
        <v>78</v>
      </c>
      <c r="K285" s="86">
        <v>35285.39</v>
      </c>
      <c r="L285" s="86">
        <v>0</v>
      </c>
      <c r="M285" s="86">
        <v>35285.39</v>
      </c>
      <c r="N285" s="86">
        <v>0</v>
      </c>
      <c r="O285" s="86">
        <v>0</v>
      </c>
      <c r="P285" s="86">
        <v>0</v>
      </c>
      <c r="Q285" s="86">
        <v>35285.39</v>
      </c>
      <c r="R285" s="86">
        <v>0</v>
      </c>
      <c r="S285" s="86">
        <v>0</v>
      </c>
      <c r="T285" s="86">
        <v>0</v>
      </c>
      <c r="U285" s="86">
        <v>0</v>
      </c>
      <c r="V285" s="86">
        <v>0</v>
      </c>
      <c r="W285" s="86">
        <v>0</v>
      </c>
      <c r="X285" s="86">
        <v>0</v>
      </c>
      <c r="Y285" s="86">
        <v>0</v>
      </c>
      <c r="Z285" s="86">
        <v>0</v>
      </c>
      <c r="AA285" s="86">
        <v>0</v>
      </c>
      <c r="AB285" s="86">
        <v>0</v>
      </c>
      <c r="AC285" s="86">
        <v>0</v>
      </c>
      <c r="AD285" s="86">
        <v>0</v>
      </c>
      <c r="AE285" s="86">
        <v>0</v>
      </c>
      <c r="AF285" s="86">
        <v>0</v>
      </c>
      <c r="AG285" s="86">
        <v>0</v>
      </c>
      <c r="AH285" s="86">
        <v>0</v>
      </c>
      <c r="AI285" s="86">
        <v>0</v>
      </c>
      <c r="AJ285" s="86">
        <v>0</v>
      </c>
      <c r="AK285" s="86">
        <v>0</v>
      </c>
      <c r="AL285" s="86">
        <v>0</v>
      </c>
      <c r="AM285" s="86">
        <v>0</v>
      </c>
      <c r="AN285" s="86">
        <v>0</v>
      </c>
      <c r="AO285" s="86">
        <v>0</v>
      </c>
      <c r="AP285" s="86">
        <v>0</v>
      </c>
      <c r="AQ285" s="86">
        <v>0</v>
      </c>
      <c r="AR285" s="86">
        <v>0</v>
      </c>
      <c r="AS285" s="86">
        <v>0</v>
      </c>
      <c r="AT285" s="86">
        <f t="shared" si="64"/>
        <v>35285.39</v>
      </c>
      <c r="AU285" s="86">
        <f t="shared" si="65"/>
        <v>0</v>
      </c>
      <c r="AV285" s="86">
        <f t="shared" si="66"/>
        <v>35285.39</v>
      </c>
      <c r="AW285" s="86">
        <f t="shared" si="67"/>
        <v>0</v>
      </c>
      <c r="AX285" s="86">
        <f t="shared" si="68"/>
        <v>0</v>
      </c>
      <c r="AY285" s="86">
        <f t="shared" si="69"/>
        <v>0</v>
      </c>
      <c r="AZ285" s="86">
        <f t="shared" si="70"/>
        <v>35285.39</v>
      </c>
      <c r="BA285" s="135"/>
      <c r="BB285" s="136"/>
      <c r="BC285" s="135"/>
      <c r="BD285" s="136"/>
      <c r="BE285" s="135"/>
      <c r="BF285" s="136"/>
      <c r="BG285" s="135"/>
      <c r="BH285" s="136"/>
    </row>
    <row r="286" spans="1:60" ht="27.75">
      <c r="A286" s="87">
        <v>2026</v>
      </c>
      <c r="B286" s="87">
        <v>8324</v>
      </c>
      <c r="C286" s="87">
        <v>4</v>
      </c>
      <c r="D286" s="87">
        <v>10</v>
      </c>
      <c r="E286" s="87">
        <v>27</v>
      </c>
      <c r="F286" s="87">
        <v>5000</v>
      </c>
      <c r="G286" s="87">
        <v>5600</v>
      </c>
      <c r="H286" s="87">
        <v>565</v>
      </c>
      <c r="I286" s="88">
        <v>1</v>
      </c>
      <c r="J286" s="89" t="s">
        <v>78</v>
      </c>
      <c r="K286" s="90">
        <v>35285.39</v>
      </c>
      <c r="L286" s="90">
        <v>0</v>
      </c>
      <c r="M286" s="91">
        <v>35285.39</v>
      </c>
      <c r="N286" s="90">
        <v>0</v>
      </c>
      <c r="O286" s="90">
        <v>0</v>
      </c>
      <c r="P286" s="91">
        <v>0</v>
      </c>
      <c r="Q286" s="91">
        <v>35285.39</v>
      </c>
      <c r="R286" s="90">
        <v>0</v>
      </c>
      <c r="S286" s="90">
        <v>0</v>
      </c>
      <c r="T286" s="91">
        <v>0</v>
      </c>
      <c r="U286" s="90">
        <v>0</v>
      </c>
      <c r="V286" s="90">
        <v>0</v>
      </c>
      <c r="W286" s="91">
        <v>0</v>
      </c>
      <c r="X286" s="91">
        <v>0</v>
      </c>
      <c r="Y286" s="90">
        <v>0</v>
      </c>
      <c r="Z286" s="90">
        <v>0</v>
      </c>
      <c r="AA286" s="91">
        <v>0</v>
      </c>
      <c r="AB286" s="90">
        <v>0</v>
      </c>
      <c r="AC286" s="90">
        <v>0</v>
      </c>
      <c r="AD286" s="91">
        <v>0</v>
      </c>
      <c r="AE286" s="91">
        <v>0</v>
      </c>
      <c r="AF286" s="90">
        <v>0</v>
      </c>
      <c r="AG286" s="90">
        <v>0</v>
      </c>
      <c r="AH286" s="91">
        <v>0</v>
      </c>
      <c r="AI286" s="90">
        <v>0</v>
      </c>
      <c r="AJ286" s="90">
        <v>0</v>
      </c>
      <c r="AK286" s="91">
        <v>0</v>
      </c>
      <c r="AL286" s="91">
        <v>0</v>
      </c>
      <c r="AM286" s="90">
        <v>0</v>
      </c>
      <c r="AN286" s="90">
        <v>0</v>
      </c>
      <c r="AO286" s="91">
        <v>0</v>
      </c>
      <c r="AP286" s="90">
        <v>0</v>
      </c>
      <c r="AQ286" s="90">
        <v>0</v>
      </c>
      <c r="AR286" s="91">
        <v>0</v>
      </c>
      <c r="AS286" s="91">
        <v>0</v>
      </c>
      <c r="AT286" s="90">
        <f t="shared" si="64"/>
        <v>35285.39</v>
      </c>
      <c r="AU286" s="90">
        <f t="shared" si="65"/>
        <v>0</v>
      </c>
      <c r="AV286" s="91">
        <f t="shared" si="66"/>
        <v>35285.39</v>
      </c>
      <c r="AW286" s="90">
        <f t="shared" si="67"/>
        <v>0</v>
      </c>
      <c r="AX286" s="90">
        <f t="shared" si="68"/>
        <v>0</v>
      </c>
      <c r="AY286" s="91">
        <f t="shared" si="69"/>
        <v>0</v>
      </c>
      <c r="AZ286" s="91">
        <f t="shared" si="70"/>
        <v>35285.39</v>
      </c>
      <c r="BA286" s="137">
        <v>10</v>
      </c>
      <c r="BB286" s="138"/>
      <c r="BC286" s="137"/>
      <c r="BD286" s="138"/>
      <c r="BE286" s="137"/>
      <c r="BF286" s="138"/>
      <c r="BG286" s="137">
        <f t="shared" ref="BG286" si="75">+BA286-BC286-BE286</f>
        <v>10</v>
      </c>
      <c r="BH286" s="138"/>
    </row>
    <row r="287" spans="1:60" ht="27.75">
      <c r="A287" s="76">
        <v>2026</v>
      </c>
      <c r="B287" s="76">
        <v>8324</v>
      </c>
      <c r="C287" s="76">
        <v>4</v>
      </c>
      <c r="D287" s="76">
        <v>10</v>
      </c>
      <c r="E287" s="76">
        <v>27</v>
      </c>
      <c r="F287" s="76">
        <v>5000</v>
      </c>
      <c r="G287" s="76">
        <v>5900</v>
      </c>
      <c r="H287" s="76"/>
      <c r="I287" s="78" t="s">
        <v>19</v>
      </c>
      <c r="J287" s="81" t="s">
        <v>41</v>
      </c>
      <c r="K287" s="82">
        <v>240104.92</v>
      </c>
      <c r="L287" s="82">
        <v>0</v>
      </c>
      <c r="M287" s="82">
        <v>240104.92</v>
      </c>
      <c r="N287" s="82">
        <v>0</v>
      </c>
      <c r="O287" s="82">
        <v>0</v>
      </c>
      <c r="P287" s="82">
        <v>0</v>
      </c>
      <c r="Q287" s="82">
        <v>240104.92</v>
      </c>
      <c r="R287" s="82">
        <v>0</v>
      </c>
      <c r="S287" s="82">
        <v>0</v>
      </c>
      <c r="T287" s="82">
        <v>0</v>
      </c>
      <c r="U287" s="82">
        <v>0</v>
      </c>
      <c r="V287" s="82">
        <v>0</v>
      </c>
      <c r="W287" s="82">
        <v>0</v>
      </c>
      <c r="X287" s="82">
        <v>0</v>
      </c>
      <c r="Y287" s="82">
        <v>0</v>
      </c>
      <c r="Z287" s="82">
        <v>0</v>
      </c>
      <c r="AA287" s="82">
        <v>0</v>
      </c>
      <c r="AB287" s="82">
        <v>0</v>
      </c>
      <c r="AC287" s="82">
        <v>0</v>
      </c>
      <c r="AD287" s="82">
        <v>0</v>
      </c>
      <c r="AE287" s="82">
        <v>0</v>
      </c>
      <c r="AF287" s="82">
        <v>0</v>
      </c>
      <c r="AG287" s="82">
        <v>0</v>
      </c>
      <c r="AH287" s="82">
        <v>0</v>
      </c>
      <c r="AI287" s="82">
        <v>0</v>
      </c>
      <c r="AJ287" s="82">
        <v>0</v>
      </c>
      <c r="AK287" s="82">
        <v>0</v>
      </c>
      <c r="AL287" s="82">
        <v>0</v>
      </c>
      <c r="AM287" s="82">
        <v>0</v>
      </c>
      <c r="AN287" s="82">
        <v>0</v>
      </c>
      <c r="AO287" s="82">
        <v>0</v>
      </c>
      <c r="AP287" s="82">
        <v>0</v>
      </c>
      <c r="AQ287" s="82">
        <v>0</v>
      </c>
      <c r="AR287" s="82">
        <v>0</v>
      </c>
      <c r="AS287" s="82">
        <v>0</v>
      </c>
      <c r="AT287" s="82">
        <f t="shared" si="64"/>
        <v>240104.92</v>
      </c>
      <c r="AU287" s="82">
        <f t="shared" si="65"/>
        <v>0</v>
      </c>
      <c r="AV287" s="82">
        <f t="shared" si="66"/>
        <v>240104.92</v>
      </c>
      <c r="AW287" s="82">
        <f t="shared" si="67"/>
        <v>0</v>
      </c>
      <c r="AX287" s="82">
        <f t="shared" si="68"/>
        <v>0</v>
      </c>
      <c r="AY287" s="82">
        <f t="shared" si="69"/>
        <v>0</v>
      </c>
      <c r="AZ287" s="82">
        <f t="shared" si="70"/>
        <v>240104.92</v>
      </c>
      <c r="BA287" s="133"/>
      <c r="BB287" s="134"/>
      <c r="BC287" s="133"/>
      <c r="BD287" s="134"/>
      <c r="BE287" s="133"/>
      <c r="BF287" s="134"/>
      <c r="BG287" s="133"/>
      <c r="BH287" s="134"/>
    </row>
    <row r="288" spans="1:60" ht="27.75">
      <c r="A288" s="83">
        <v>2026</v>
      </c>
      <c r="B288" s="83">
        <v>8324</v>
      </c>
      <c r="C288" s="83">
        <v>4</v>
      </c>
      <c r="D288" s="83">
        <v>10</v>
      </c>
      <c r="E288" s="83">
        <v>27</v>
      </c>
      <c r="F288" s="83">
        <v>5000</v>
      </c>
      <c r="G288" s="83">
        <v>5900</v>
      </c>
      <c r="H288" s="83">
        <v>597</v>
      </c>
      <c r="I288" s="92" t="s">
        <v>19</v>
      </c>
      <c r="J288" s="85" t="s">
        <v>42</v>
      </c>
      <c r="K288" s="86">
        <v>240104.92</v>
      </c>
      <c r="L288" s="86">
        <v>0</v>
      </c>
      <c r="M288" s="86">
        <v>240104.92</v>
      </c>
      <c r="N288" s="86">
        <v>0</v>
      </c>
      <c r="O288" s="86">
        <v>0</v>
      </c>
      <c r="P288" s="86">
        <v>0</v>
      </c>
      <c r="Q288" s="86">
        <v>240104.92</v>
      </c>
      <c r="R288" s="86">
        <v>0</v>
      </c>
      <c r="S288" s="86">
        <v>0</v>
      </c>
      <c r="T288" s="86">
        <v>0</v>
      </c>
      <c r="U288" s="86">
        <v>0</v>
      </c>
      <c r="V288" s="86">
        <v>0</v>
      </c>
      <c r="W288" s="86">
        <v>0</v>
      </c>
      <c r="X288" s="86">
        <v>0</v>
      </c>
      <c r="Y288" s="86">
        <v>0</v>
      </c>
      <c r="Z288" s="86">
        <v>0</v>
      </c>
      <c r="AA288" s="86">
        <v>0</v>
      </c>
      <c r="AB288" s="86">
        <v>0</v>
      </c>
      <c r="AC288" s="86">
        <v>0</v>
      </c>
      <c r="AD288" s="86">
        <v>0</v>
      </c>
      <c r="AE288" s="86">
        <v>0</v>
      </c>
      <c r="AF288" s="86">
        <v>0</v>
      </c>
      <c r="AG288" s="86">
        <v>0</v>
      </c>
      <c r="AH288" s="86">
        <v>0</v>
      </c>
      <c r="AI288" s="86">
        <v>0</v>
      </c>
      <c r="AJ288" s="86">
        <v>0</v>
      </c>
      <c r="AK288" s="86">
        <v>0</v>
      </c>
      <c r="AL288" s="86">
        <v>0</v>
      </c>
      <c r="AM288" s="86">
        <v>0</v>
      </c>
      <c r="AN288" s="86">
        <v>0</v>
      </c>
      <c r="AO288" s="86">
        <v>0</v>
      </c>
      <c r="AP288" s="86">
        <v>0</v>
      </c>
      <c r="AQ288" s="86">
        <v>0</v>
      </c>
      <c r="AR288" s="86">
        <v>0</v>
      </c>
      <c r="AS288" s="86">
        <v>0</v>
      </c>
      <c r="AT288" s="86">
        <f t="shared" si="64"/>
        <v>240104.92</v>
      </c>
      <c r="AU288" s="86">
        <f t="shared" si="65"/>
        <v>0</v>
      </c>
      <c r="AV288" s="86">
        <f t="shared" si="66"/>
        <v>240104.92</v>
      </c>
      <c r="AW288" s="86">
        <f t="shared" si="67"/>
        <v>0</v>
      </c>
      <c r="AX288" s="86">
        <f t="shared" si="68"/>
        <v>0</v>
      </c>
      <c r="AY288" s="86">
        <f t="shared" si="69"/>
        <v>0</v>
      </c>
      <c r="AZ288" s="86">
        <f t="shared" si="70"/>
        <v>240104.92</v>
      </c>
      <c r="BA288" s="135"/>
      <c r="BB288" s="136"/>
      <c r="BC288" s="135"/>
      <c r="BD288" s="136"/>
      <c r="BE288" s="135"/>
      <c r="BF288" s="136"/>
      <c r="BG288" s="135"/>
      <c r="BH288" s="136"/>
    </row>
    <row r="289" spans="1:60" ht="27.75">
      <c r="A289" s="87">
        <v>2026</v>
      </c>
      <c r="B289" s="87">
        <v>8324</v>
      </c>
      <c r="C289" s="87">
        <v>4</v>
      </c>
      <c r="D289" s="87">
        <v>10</v>
      </c>
      <c r="E289" s="87">
        <v>27</v>
      </c>
      <c r="F289" s="87">
        <v>5000</v>
      </c>
      <c r="G289" s="87">
        <v>5900</v>
      </c>
      <c r="H289" s="87">
        <v>597</v>
      </c>
      <c r="I289" s="88">
        <v>1</v>
      </c>
      <c r="J289" s="89" t="s">
        <v>43</v>
      </c>
      <c r="K289" s="90">
        <v>240104.92</v>
      </c>
      <c r="L289" s="90">
        <v>0</v>
      </c>
      <c r="M289" s="91">
        <v>240104.92</v>
      </c>
      <c r="N289" s="90">
        <v>0</v>
      </c>
      <c r="O289" s="90">
        <v>0</v>
      </c>
      <c r="P289" s="91">
        <v>0</v>
      </c>
      <c r="Q289" s="91">
        <v>240104.92</v>
      </c>
      <c r="R289" s="90">
        <v>0</v>
      </c>
      <c r="S289" s="90">
        <v>0</v>
      </c>
      <c r="T289" s="91">
        <v>0</v>
      </c>
      <c r="U289" s="90">
        <v>0</v>
      </c>
      <c r="V289" s="90">
        <v>0</v>
      </c>
      <c r="W289" s="91">
        <v>0</v>
      </c>
      <c r="X289" s="91">
        <v>0</v>
      </c>
      <c r="Y289" s="90">
        <v>0</v>
      </c>
      <c r="Z289" s="90">
        <v>0</v>
      </c>
      <c r="AA289" s="91">
        <v>0</v>
      </c>
      <c r="AB289" s="90">
        <v>0</v>
      </c>
      <c r="AC289" s="90">
        <v>0</v>
      </c>
      <c r="AD289" s="91">
        <v>0</v>
      </c>
      <c r="AE289" s="91">
        <v>0</v>
      </c>
      <c r="AF289" s="90">
        <v>0</v>
      </c>
      <c r="AG289" s="90">
        <v>0</v>
      </c>
      <c r="AH289" s="91">
        <v>0</v>
      </c>
      <c r="AI289" s="90">
        <v>0</v>
      </c>
      <c r="AJ289" s="90">
        <v>0</v>
      </c>
      <c r="AK289" s="91">
        <v>0</v>
      </c>
      <c r="AL289" s="91">
        <v>0</v>
      </c>
      <c r="AM289" s="90">
        <v>0</v>
      </c>
      <c r="AN289" s="90">
        <v>0</v>
      </c>
      <c r="AO289" s="91">
        <v>0</v>
      </c>
      <c r="AP289" s="90">
        <v>0</v>
      </c>
      <c r="AQ289" s="90">
        <v>0</v>
      </c>
      <c r="AR289" s="91">
        <v>0</v>
      </c>
      <c r="AS289" s="91">
        <v>0</v>
      </c>
      <c r="AT289" s="90">
        <f t="shared" si="64"/>
        <v>240104.92</v>
      </c>
      <c r="AU289" s="90">
        <f t="shared" si="65"/>
        <v>0</v>
      </c>
      <c r="AV289" s="91">
        <f t="shared" si="66"/>
        <v>240104.92</v>
      </c>
      <c r="AW289" s="90">
        <f t="shared" si="67"/>
        <v>0</v>
      </c>
      <c r="AX289" s="90">
        <f t="shared" si="68"/>
        <v>0</v>
      </c>
      <c r="AY289" s="91">
        <f t="shared" si="69"/>
        <v>0</v>
      </c>
      <c r="AZ289" s="91">
        <f t="shared" si="70"/>
        <v>240104.92</v>
      </c>
      <c r="BA289" s="137">
        <v>1</v>
      </c>
      <c r="BB289" s="138"/>
      <c r="BC289" s="137"/>
      <c r="BD289" s="138"/>
      <c r="BE289" s="137"/>
      <c r="BF289" s="138"/>
      <c r="BG289" s="137">
        <f t="shared" ref="BG289" si="76">+BA289-BC289-BE289</f>
        <v>1</v>
      </c>
      <c r="BH289" s="138"/>
    </row>
    <row r="290" spans="1:60" ht="27.75">
      <c r="A290" s="117">
        <v>2026</v>
      </c>
      <c r="B290" s="117">
        <v>8324</v>
      </c>
      <c r="C290" s="117">
        <v>0</v>
      </c>
      <c r="D290" s="118"/>
      <c r="E290" s="118"/>
      <c r="F290" s="118"/>
      <c r="G290" s="118"/>
      <c r="H290" s="119"/>
      <c r="I290" s="120" t="s">
        <v>19</v>
      </c>
      <c r="J290" s="121" t="s">
        <v>85</v>
      </c>
      <c r="K290" s="122">
        <v>0</v>
      </c>
      <c r="L290" s="122">
        <v>0</v>
      </c>
      <c r="M290" s="122">
        <v>0</v>
      </c>
      <c r="N290" s="122">
        <v>6335226.4000000004</v>
      </c>
      <c r="O290" s="122">
        <v>0</v>
      </c>
      <c r="P290" s="122">
        <v>6335226.4000000004</v>
      </c>
      <c r="Q290" s="122">
        <v>6335226.4000000004</v>
      </c>
      <c r="R290" s="122">
        <v>0</v>
      </c>
      <c r="S290" s="122">
        <v>0</v>
      </c>
      <c r="T290" s="122">
        <v>0</v>
      </c>
      <c r="U290" s="122">
        <v>0</v>
      </c>
      <c r="V290" s="122">
        <v>0</v>
      </c>
      <c r="W290" s="122">
        <v>0</v>
      </c>
      <c r="X290" s="122">
        <v>0</v>
      </c>
      <c r="Y290" s="122">
        <v>0</v>
      </c>
      <c r="Z290" s="122">
        <v>0</v>
      </c>
      <c r="AA290" s="122">
        <v>0</v>
      </c>
      <c r="AB290" s="122">
        <v>0</v>
      </c>
      <c r="AC290" s="122">
        <v>0</v>
      </c>
      <c r="AD290" s="122">
        <v>0</v>
      </c>
      <c r="AE290" s="122">
        <v>0</v>
      </c>
      <c r="AF290" s="122">
        <v>0</v>
      </c>
      <c r="AG290" s="122">
        <v>0</v>
      </c>
      <c r="AH290" s="122">
        <v>0</v>
      </c>
      <c r="AI290" s="122">
        <v>0</v>
      </c>
      <c r="AJ290" s="122">
        <v>0</v>
      </c>
      <c r="AK290" s="122">
        <v>0</v>
      </c>
      <c r="AL290" s="122">
        <v>0</v>
      </c>
      <c r="AM290" s="122">
        <v>0</v>
      </c>
      <c r="AN290" s="122">
        <v>0</v>
      </c>
      <c r="AO290" s="122">
        <v>0</v>
      </c>
      <c r="AP290" s="122">
        <v>0</v>
      </c>
      <c r="AQ290" s="122">
        <v>0</v>
      </c>
      <c r="AR290" s="122">
        <v>0</v>
      </c>
      <c r="AS290" s="122">
        <v>0</v>
      </c>
      <c r="AT290" s="122">
        <f t="shared" si="64"/>
        <v>0</v>
      </c>
      <c r="AU290" s="122">
        <f t="shared" si="65"/>
        <v>0</v>
      </c>
      <c r="AV290" s="122">
        <f t="shared" si="66"/>
        <v>0</v>
      </c>
      <c r="AW290" s="122">
        <f t="shared" si="67"/>
        <v>6335226.4000000004</v>
      </c>
      <c r="AX290" s="122">
        <f t="shared" si="68"/>
        <v>0</v>
      </c>
      <c r="AY290" s="122">
        <f t="shared" si="69"/>
        <v>6335226.4000000004</v>
      </c>
      <c r="AZ290" s="122">
        <f t="shared" si="70"/>
        <v>6335226.4000000004</v>
      </c>
      <c r="BA290" s="179"/>
      <c r="BB290" s="180"/>
      <c r="BC290" s="179"/>
      <c r="BD290" s="180"/>
      <c r="BE290" s="179"/>
      <c r="BF290" s="180"/>
      <c r="BG290" s="179"/>
      <c r="BH290" s="180"/>
    </row>
    <row r="291" spans="1:60" ht="27.75">
      <c r="A291" s="117">
        <v>2026</v>
      </c>
      <c r="B291" s="117">
        <v>8324</v>
      </c>
      <c r="C291" s="117">
        <v>0</v>
      </c>
      <c r="D291" s="117">
        <v>0</v>
      </c>
      <c r="E291" s="118"/>
      <c r="F291" s="118"/>
      <c r="G291" s="118"/>
      <c r="H291" s="119"/>
      <c r="I291" s="120" t="s">
        <v>19</v>
      </c>
      <c r="J291" s="121" t="s">
        <v>85</v>
      </c>
      <c r="K291" s="122">
        <v>0</v>
      </c>
      <c r="L291" s="122">
        <v>0</v>
      </c>
      <c r="M291" s="122">
        <v>0</v>
      </c>
      <c r="N291" s="122">
        <v>6335226.4000000004</v>
      </c>
      <c r="O291" s="122">
        <v>0</v>
      </c>
      <c r="P291" s="122">
        <v>6335226.4000000004</v>
      </c>
      <c r="Q291" s="122">
        <v>6335226.4000000004</v>
      </c>
      <c r="R291" s="122">
        <v>0</v>
      </c>
      <c r="S291" s="122">
        <v>0</v>
      </c>
      <c r="T291" s="122">
        <v>0</v>
      </c>
      <c r="U291" s="122">
        <v>0</v>
      </c>
      <c r="V291" s="122">
        <v>0</v>
      </c>
      <c r="W291" s="122">
        <v>0</v>
      </c>
      <c r="X291" s="122">
        <v>0</v>
      </c>
      <c r="Y291" s="122">
        <v>0</v>
      </c>
      <c r="Z291" s="122">
        <v>0</v>
      </c>
      <c r="AA291" s="122">
        <v>0</v>
      </c>
      <c r="AB291" s="122">
        <v>0</v>
      </c>
      <c r="AC291" s="122">
        <v>0</v>
      </c>
      <c r="AD291" s="122">
        <v>0</v>
      </c>
      <c r="AE291" s="122">
        <v>0</v>
      </c>
      <c r="AF291" s="122">
        <v>0</v>
      </c>
      <c r="AG291" s="122">
        <v>0</v>
      </c>
      <c r="AH291" s="122">
        <v>0</v>
      </c>
      <c r="AI291" s="122">
        <v>0</v>
      </c>
      <c r="AJ291" s="122">
        <v>0</v>
      </c>
      <c r="AK291" s="122">
        <v>0</v>
      </c>
      <c r="AL291" s="122">
        <v>0</v>
      </c>
      <c r="AM291" s="122">
        <v>0</v>
      </c>
      <c r="AN291" s="122">
        <v>0</v>
      </c>
      <c r="AO291" s="122">
        <v>0</v>
      </c>
      <c r="AP291" s="122">
        <v>0</v>
      </c>
      <c r="AQ291" s="122">
        <v>0</v>
      </c>
      <c r="AR291" s="122">
        <v>0</v>
      </c>
      <c r="AS291" s="122">
        <v>0</v>
      </c>
      <c r="AT291" s="122">
        <f t="shared" si="64"/>
        <v>0</v>
      </c>
      <c r="AU291" s="122">
        <f t="shared" si="65"/>
        <v>0</v>
      </c>
      <c r="AV291" s="122">
        <f t="shared" si="66"/>
        <v>0</v>
      </c>
      <c r="AW291" s="122">
        <f t="shared" si="67"/>
        <v>6335226.4000000004</v>
      </c>
      <c r="AX291" s="122">
        <f t="shared" si="68"/>
        <v>0</v>
      </c>
      <c r="AY291" s="122">
        <f t="shared" si="69"/>
        <v>6335226.4000000004</v>
      </c>
      <c r="AZ291" s="122">
        <f t="shared" si="70"/>
        <v>6335226.4000000004</v>
      </c>
      <c r="BA291" s="179"/>
      <c r="BB291" s="180"/>
      <c r="BC291" s="179"/>
      <c r="BD291" s="180"/>
      <c r="BE291" s="179"/>
      <c r="BF291" s="180"/>
      <c r="BG291" s="179"/>
      <c r="BH291" s="180"/>
    </row>
    <row r="292" spans="1:60" ht="27.75">
      <c r="A292" s="117">
        <v>2026</v>
      </c>
      <c r="B292" s="117">
        <v>8324</v>
      </c>
      <c r="C292" s="117">
        <v>0</v>
      </c>
      <c r="D292" s="117">
        <v>0</v>
      </c>
      <c r="E292" s="117">
        <v>0</v>
      </c>
      <c r="F292" s="118"/>
      <c r="G292" s="118"/>
      <c r="H292" s="119"/>
      <c r="I292" s="120" t="s">
        <v>19</v>
      </c>
      <c r="J292" s="121" t="s">
        <v>85</v>
      </c>
      <c r="K292" s="122">
        <v>0</v>
      </c>
      <c r="L292" s="122">
        <v>0</v>
      </c>
      <c r="M292" s="122">
        <v>0</v>
      </c>
      <c r="N292" s="122">
        <v>6335226.4000000004</v>
      </c>
      <c r="O292" s="122">
        <v>0</v>
      </c>
      <c r="P292" s="122">
        <v>6335226.4000000004</v>
      </c>
      <c r="Q292" s="122">
        <v>6335226.4000000004</v>
      </c>
      <c r="R292" s="122">
        <v>0</v>
      </c>
      <c r="S292" s="122">
        <v>0</v>
      </c>
      <c r="T292" s="122">
        <v>0</v>
      </c>
      <c r="U292" s="122">
        <v>0</v>
      </c>
      <c r="V292" s="122">
        <v>0</v>
      </c>
      <c r="W292" s="122">
        <v>0</v>
      </c>
      <c r="X292" s="122">
        <v>0</v>
      </c>
      <c r="Y292" s="122">
        <v>0</v>
      </c>
      <c r="Z292" s="122">
        <v>0</v>
      </c>
      <c r="AA292" s="122">
        <v>0</v>
      </c>
      <c r="AB292" s="122">
        <v>0</v>
      </c>
      <c r="AC292" s="122">
        <v>0</v>
      </c>
      <c r="AD292" s="122">
        <v>0</v>
      </c>
      <c r="AE292" s="122">
        <v>0</v>
      </c>
      <c r="AF292" s="122">
        <v>0</v>
      </c>
      <c r="AG292" s="122">
        <v>0</v>
      </c>
      <c r="AH292" s="122">
        <v>0</v>
      </c>
      <c r="AI292" s="122">
        <v>0</v>
      </c>
      <c r="AJ292" s="122">
        <v>0</v>
      </c>
      <c r="AK292" s="122">
        <v>0</v>
      </c>
      <c r="AL292" s="122">
        <v>0</v>
      </c>
      <c r="AM292" s="122">
        <v>0</v>
      </c>
      <c r="AN292" s="122">
        <v>0</v>
      </c>
      <c r="AO292" s="122">
        <v>0</v>
      </c>
      <c r="AP292" s="122">
        <v>0</v>
      </c>
      <c r="AQ292" s="122">
        <v>0</v>
      </c>
      <c r="AR292" s="122">
        <v>0</v>
      </c>
      <c r="AS292" s="122">
        <v>0</v>
      </c>
      <c r="AT292" s="122">
        <f t="shared" si="64"/>
        <v>0</v>
      </c>
      <c r="AU292" s="122">
        <f t="shared" si="65"/>
        <v>0</v>
      </c>
      <c r="AV292" s="122">
        <f t="shared" si="66"/>
        <v>0</v>
      </c>
      <c r="AW292" s="122">
        <f t="shared" si="67"/>
        <v>6335226.4000000004</v>
      </c>
      <c r="AX292" s="122">
        <f t="shared" si="68"/>
        <v>0</v>
      </c>
      <c r="AY292" s="122">
        <f t="shared" si="69"/>
        <v>6335226.4000000004</v>
      </c>
      <c r="AZ292" s="122">
        <f t="shared" si="70"/>
        <v>6335226.4000000004</v>
      </c>
      <c r="BA292" s="179"/>
      <c r="BB292" s="180"/>
      <c r="BC292" s="179"/>
      <c r="BD292" s="180"/>
      <c r="BE292" s="179"/>
      <c r="BF292" s="180"/>
      <c r="BG292" s="179"/>
      <c r="BH292" s="180"/>
    </row>
    <row r="293" spans="1:60" ht="27.75">
      <c r="A293" s="75">
        <v>2026</v>
      </c>
      <c r="B293" s="75">
        <v>8324</v>
      </c>
      <c r="C293" s="75">
        <v>0</v>
      </c>
      <c r="D293" s="75">
        <v>0</v>
      </c>
      <c r="E293" s="75">
        <v>0</v>
      </c>
      <c r="F293" s="75">
        <v>1000</v>
      </c>
      <c r="G293" s="75"/>
      <c r="H293" s="75"/>
      <c r="I293" s="77" t="s">
        <v>19</v>
      </c>
      <c r="J293" s="79" t="s">
        <v>20</v>
      </c>
      <c r="K293" s="80">
        <v>0</v>
      </c>
      <c r="L293" s="80">
        <v>0</v>
      </c>
      <c r="M293" s="80">
        <v>0</v>
      </c>
      <c r="N293" s="80">
        <v>4625226.4000000004</v>
      </c>
      <c r="O293" s="80">
        <v>0</v>
      </c>
      <c r="P293" s="80">
        <v>4625226.4000000004</v>
      </c>
      <c r="Q293" s="80">
        <v>4625226.4000000004</v>
      </c>
      <c r="R293" s="80">
        <v>0</v>
      </c>
      <c r="S293" s="80">
        <v>0</v>
      </c>
      <c r="T293" s="80">
        <v>0</v>
      </c>
      <c r="U293" s="80">
        <v>0</v>
      </c>
      <c r="V293" s="80">
        <v>0</v>
      </c>
      <c r="W293" s="80">
        <v>0</v>
      </c>
      <c r="X293" s="80">
        <v>0</v>
      </c>
      <c r="Y293" s="80">
        <v>0</v>
      </c>
      <c r="Z293" s="80">
        <v>0</v>
      </c>
      <c r="AA293" s="80">
        <v>0</v>
      </c>
      <c r="AB293" s="80">
        <v>0</v>
      </c>
      <c r="AC293" s="80">
        <v>0</v>
      </c>
      <c r="AD293" s="80">
        <v>0</v>
      </c>
      <c r="AE293" s="80">
        <v>0</v>
      </c>
      <c r="AF293" s="80">
        <v>0</v>
      </c>
      <c r="AG293" s="80">
        <v>0</v>
      </c>
      <c r="AH293" s="80">
        <v>0</v>
      </c>
      <c r="AI293" s="80">
        <v>0</v>
      </c>
      <c r="AJ293" s="80">
        <v>0</v>
      </c>
      <c r="AK293" s="80">
        <v>0</v>
      </c>
      <c r="AL293" s="80">
        <v>0</v>
      </c>
      <c r="AM293" s="80">
        <v>0</v>
      </c>
      <c r="AN293" s="80">
        <v>0</v>
      </c>
      <c r="AO293" s="80">
        <v>0</v>
      </c>
      <c r="AP293" s="80">
        <v>0</v>
      </c>
      <c r="AQ293" s="80">
        <v>0</v>
      </c>
      <c r="AR293" s="80">
        <v>0</v>
      </c>
      <c r="AS293" s="80">
        <v>0</v>
      </c>
      <c r="AT293" s="80">
        <f t="shared" si="64"/>
        <v>0</v>
      </c>
      <c r="AU293" s="80">
        <f t="shared" si="65"/>
        <v>0</v>
      </c>
      <c r="AV293" s="80">
        <f t="shared" si="66"/>
        <v>0</v>
      </c>
      <c r="AW293" s="80">
        <f t="shared" si="67"/>
        <v>4625226.4000000004</v>
      </c>
      <c r="AX293" s="80">
        <f t="shared" si="68"/>
        <v>0</v>
      </c>
      <c r="AY293" s="80">
        <f t="shared" si="69"/>
        <v>4625226.4000000004</v>
      </c>
      <c r="AZ293" s="80">
        <f t="shared" si="70"/>
        <v>4625226.4000000004</v>
      </c>
      <c r="BA293" s="131"/>
      <c r="BB293" s="132"/>
      <c r="BC293" s="131"/>
      <c r="BD293" s="132"/>
      <c r="BE293" s="131"/>
      <c r="BF293" s="132"/>
      <c r="BG293" s="131"/>
      <c r="BH293" s="132"/>
    </row>
    <row r="294" spans="1:60" ht="27.75">
      <c r="A294" s="76">
        <v>2026</v>
      </c>
      <c r="B294" s="76">
        <v>8324</v>
      </c>
      <c r="C294" s="76">
        <v>0</v>
      </c>
      <c r="D294" s="76">
        <v>0</v>
      </c>
      <c r="E294" s="76">
        <v>0</v>
      </c>
      <c r="F294" s="76">
        <v>1000</v>
      </c>
      <c r="G294" s="76">
        <v>1200</v>
      </c>
      <c r="H294" s="76"/>
      <c r="I294" s="78" t="s">
        <v>19</v>
      </c>
      <c r="J294" s="81" t="s">
        <v>21</v>
      </c>
      <c r="K294" s="82">
        <v>0</v>
      </c>
      <c r="L294" s="82">
        <v>0</v>
      </c>
      <c r="M294" s="82">
        <v>0</v>
      </c>
      <c r="N294" s="82">
        <v>4625226.4000000004</v>
      </c>
      <c r="O294" s="82">
        <v>0</v>
      </c>
      <c r="P294" s="82">
        <v>4625226.4000000004</v>
      </c>
      <c r="Q294" s="82">
        <v>4625226.4000000004</v>
      </c>
      <c r="R294" s="82">
        <v>0</v>
      </c>
      <c r="S294" s="82">
        <v>0</v>
      </c>
      <c r="T294" s="82">
        <v>0</v>
      </c>
      <c r="U294" s="82">
        <v>0</v>
      </c>
      <c r="V294" s="82">
        <v>0</v>
      </c>
      <c r="W294" s="82">
        <v>0</v>
      </c>
      <c r="X294" s="82">
        <v>0</v>
      </c>
      <c r="Y294" s="82">
        <v>0</v>
      </c>
      <c r="Z294" s="82">
        <v>0</v>
      </c>
      <c r="AA294" s="82">
        <v>0</v>
      </c>
      <c r="AB294" s="82">
        <v>0</v>
      </c>
      <c r="AC294" s="82">
        <v>0</v>
      </c>
      <c r="AD294" s="82">
        <v>0</v>
      </c>
      <c r="AE294" s="82">
        <v>0</v>
      </c>
      <c r="AF294" s="82">
        <v>0</v>
      </c>
      <c r="AG294" s="82">
        <v>0</v>
      </c>
      <c r="AH294" s="82">
        <v>0</v>
      </c>
      <c r="AI294" s="82">
        <v>0</v>
      </c>
      <c r="AJ294" s="82">
        <v>0</v>
      </c>
      <c r="AK294" s="82">
        <v>0</v>
      </c>
      <c r="AL294" s="82">
        <v>0</v>
      </c>
      <c r="AM294" s="82">
        <v>0</v>
      </c>
      <c r="AN294" s="82">
        <v>0</v>
      </c>
      <c r="AO294" s="82">
        <v>0</v>
      </c>
      <c r="AP294" s="82">
        <v>0</v>
      </c>
      <c r="AQ294" s="82">
        <v>0</v>
      </c>
      <c r="AR294" s="82">
        <v>0</v>
      </c>
      <c r="AS294" s="82">
        <v>0</v>
      </c>
      <c r="AT294" s="82">
        <f t="shared" si="64"/>
        <v>0</v>
      </c>
      <c r="AU294" s="82">
        <f t="shared" si="65"/>
        <v>0</v>
      </c>
      <c r="AV294" s="82">
        <f t="shared" si="66"/>
        <v>0</v>
      </c>
      <c r="AW294" s="82">
        <f t="shared" si="67"/>
        <v>4625226.4000000004</v>
      </c>
      <c r="AX294" s="82">
        <f t="shared" si="68"/>
        <v>0</v>
      </c>
      <c r="AY294" s="82">
        <f t="shared" si="69"/>
        <v>4625226.4000000004</v>
      </c>
      <c r="AZ294" s="82">
        <f t="shared" si="70"/>
        <v>4625226.4000000004</v>
      </c>
      <c r="BA294" s="133"/>
      <c r="BB294" s="134"/>
      <c r="BC294" s="133"/>
      <c r="BD294" s="134"/>
      <c r="BE294" s="133"/>
      <c r="BF294" s="134"/>
      <c r="BG294" s="133"/>
      <c r="BH294" s="134"/>
    </row>
    <row r="295" spans="1:60" ht="27.75">
      <c r="A295" s="83">
        <v>2026</v>
      </c>
      <c r="B295" s="83">
        <v>8324</v>
      </c>
      <c r="C295" s="83">
        <v>0</v>
      </c>
      <c r="D295" s="83">
        <v>0</v>
      </c>
      <c r="E295" s="83">
        <v>0</v>
      </c>
      <c r="F295" s="83">
        <v>1000</v>
      </c>
      <c r="G295" s="83">
        <v>1200</v>
      </c>
      <c r="H295" s="83">
        <v>121</v>
      </c>
      <c r="I295" s="92" t="s">
        <v>19</v>
      </c>
      <c r="J295" s="85" t="s">
        <v>22</v>
      </c>
      <c r="K295" s="86">
        <v>0</v>
      </c>
      <c r="L295" s="86">
        <v>0</v>
      </c>
      <c r="M295" s="86">
        <v>0</v>
      </c>
      <c r="N295" s="86">
        <v>4625226.4000000004</v>
      </c>
      <c r="O295" s="86">
        <v>0</v>
      </c>
      <c r="P295" s="86">
        <v>4625226.4000000004</v>
      </c>
      <c r="Q295" s="86">
        <v>4625226.4000000004</v>
      </c>
      <c r="R295" s="86">
        <v>0</v>
      </c>
      <c r="S295" s="86">
        <v>0</v>
      </c>
      <c r="T295" s="86">
        <v>0</v>
      </c>
      <c r="U295" s="86">
        <v>0</v>
      </c>
      <c r="V295" s="86">
        <v>0</v>
      </c>
      <c r="W295" s="86">
        <v>0</v>
      </c>
      <c r="X295" s="86">
        <v>0</v>
      </c>
      <c r="Y295" s="86">
        <v>0</v>
      </c>
      <c r="Z295" s="86">
        <v>0</v>
      </c>
      <c r="AA295" s="86">
        <v>0</v>
      </c>
      <c r="AB295" s="86">
        <v>0</v>
      </c>
      <c r="AC295" s="86">
        <v>0</v>
      </c>
      <c r="AD295" s="86">
        <v>0</v>
      </c>
      <c r="AE295" s="86">
        <v>0</v>
      </c>
      <c r="AF295" s="86">
        <v>0</v>
      </c>
      <c r="AG295" s="86">
        <v>0</v>
      </c>
      <c r="AH295" s="86">
        <v>0</v>
      </c>
      <c r="AI295" s="86">
        <v>0</v>
      </c>
      <c r="AJ295" s="86">
        <v>0</v>
      </c>
      <c r="AK295" s="86">
        <v>0</v>
      </c>
      <c r="AL295" s="86">
        <v>0</v>
      </c>
      <c r="AM295" s="86">
        <v>0</v>
      </c>
      <c r="AN295" s="86">
        <v>0</v>
      </c>
      <c r="AO295" s="86">
        <v>0</v>
      </c>
      <c r="AP295" s="86">
        <v>0</v>
      </c>
      <c r="AQ295" s="86">
        <v>0</v>
      </c>
      <c r="AR295" s="86">
        <v>0</v>
      </c>
      <c r="AS295" s="86">
        <v>0</v>
      </c>
      <c r="AT295" s="86">
        <f t="shared" si="64"/>
        <v>0</v>
      </c>
      <c r="AU295" s="86">
        <f t="shared" si="65"/>
        <v>0</v>
      </c>
      <c r="AV295" s="86">
        <f t="shared" si="66"/>
        <v>0</v>
      </c>
      <c r="AW295" s="86">
        <f t="shared" si="67"/>
        <v>4625226.4000000004</v>
      </c>
      <c r="AX295" s="86">
        <f t="shared" si="68"/>
        <v>0</v>
      </c>
      <c r="AY295" s="86">
        <f t="shared" si="69"/>
        <v>4625226.4000000004</v>
      </c>
      <c r="AZ295" s="86">
        <f t="shared" si="70"/>
        <v>4625226.4000000004</v>
      </c>
      <c r="BA295" s="135"/>
      <c r="BB295" s="136"/>
      <c r="BC295" s="135"/>
      <c r="BD295" s="136"/>
      <c r="BE295" s="135"/>
      <c r="BF295" s="136"/>
      <c r="BG295" s="135"/>
      <c r="BH295" s="136"/>
    </row>
    <row r="296" spans="1:60" ht="27.75">
      <c r="A296" s="87">
        <v>2026</v>
      </c>
      <c r="B296" s="87">
        <v>8324</v>
      </c>
      <c r="C296" s="87">
        <v>0</v>
      </c>
      <c r="D296" s="87">
        <v>0</v>
      </c>
      <c r="E296" s="87">
        <v>0</v>
      </c>
      <c r="F296" s="87">
        <v>1000</v>
      </c>
      <c r="G296" s="87">
        <v>1200</v>
      </c>
      <c r="H296" s="87">
        <v>121</v>
      </c>
      <c r="I296" s="88">
        <v>1</v>
      </c>
      <c r="J296" s="89" t="s">
        <v>23</v>
      </c>
      <c r="K296" s="90">
        <v>0</v>
      </c>
      <c r="L296" s="90">
        <v>0</v>
      </c>
      <c r="M296" s="91">
        <v>0</v>
      </c>
      <c r="N296" s="90">
        <v>4625226.4000000004</v>
      </c>
      <c r="O296" s="90">
        <v>0</v>
      </c>
      <c r="P296" s="91">
        <v>4625226.4000000004</v>
      </c>
      <c r="Q296" s="91">
        <v>4625226.4000000004</v>
      </c>
      <c r="R296" s="90">
        <v>0</v>
      </c>
      <c r="S296" s="90">
        <v>0</v>
      </c>
      <c r="T296" s="91">
        <v>0</v>
      </c>
      <c r="U296" s="90">
        <v>0</v>
      </c>
      <c r="V296" s="90">
        <v>0</v>
      </c>
      <c r="W296" s="91">
        <v>0</v>
      </c>
      <c r="X296" s="91">
        <v>0</v>
      </c>
      <c r="Y296" s="90">
        <v>0</v>
      </c>
      <c r="Z296" s="90">
        <v>0</v>
      </c>
      <c r="AA296" s="91">
        <v>0</v>
      </c>
      <c r="AB296" s="90">
        <v>0</v>
      </c>
      <c r="AC296" s="90">
        <v>0</v>
      </c>
      <c r="AD296" s="91">
        <v>0</v>
      </c>
      <c r="AE296" s="91">
        <v>0</v>
      </c>
      <c r="AF296" s="90">
        <v>0</v>
      </c>
      <c r="AG296" s="90">
        <v>0</v>
      </c>
      <c r="AH296" s="91">
        <v>0</v>
      </c>
      <c r="AI296" s="90">
        <v>0</v>
      </c>
      <c r="AJ296" s="90">
        <v>0</v>
      </c>
      <c r="AK296" s="91">
        <v>0</v>
      </c>
      <c r="AL296" s="91">
        <v>0</v>
      </c>
      <c r="AM296" s="90">
        <v>0</v>
      </c>
      <c r="AN296" s="90">
        <v>0</v>
      </c>
      <c r="AO296" s="91">
        <v>0</v>
      </c>
      <c r="AP296" s="90">
        <v>0</v>
      </c>
      <c r="AQ296" s="90">
        <v>0</v>
      </c>
      <c r="AR296" s="91">
        <v>0</v>
      </c>
      <c r="AS296" s="91">
        <v>0</v>
      </c>
      <c r="AT296" s="90">
        <f t="shared" si="64"/>
        <v>0</v>
      </c>
      <c r="AU296" s="90">
        <f t="shared" si="65"/>
        <v>0</v>
      </c>
      <c r="AV296" s="91">
        <f t="shared" si="66"/>
        <v>0</v>
      </c>
      <c r="AW296" s="90">
        <f t="shared" si="67"/>
        <v>4625226.4000000004</v>
      </c>
      <c r="AX296" s="90">
        <f t="shared" si="68"/>
        <v>0</v>
      </c>
      <c r="AY296" s="91">
        <f t="shared" si="69"/>
        <v>4625226.4000000004</v>
      </c>
      <c r="AZ296" s="91">
        <f t="shared" si="70"/>
        <v>4625226.4000000004</v>
      </c>
      <c r="BA296" s="137">
        <v>15</v>
      </c>
      <c r="BB296" s="138"/>
      <c r="BC296" s="137"/>
      <c r="BD296" s="138"/>
      <c r="BE296" s="137"/>
      <c r="BF296" s="138"/>
      <c r="BG296" s="137">
        <f t="shared" ref="BG296" si="77">+BA296-BC296-BE296</f>
        <v>15</v>
      </c>
      <c r="BH296" s="138"/>
    </row>
    <row r="297" spans="1:60" ht="27.75">
      <c r="A297" s="75">
        <v>2026</v>
      </c>
      <c r="B297" s="75">
        <v>8324</v>
      </c>
      <c r="C297" s="75">
        <v>0</v>
      </c>
      <c r="D297" s="75">
        <v>0</v>
      </c>
      <c r="E297" s="75">
        <v>0</v>
      </c>
      <c r="F297" s="75">
        <v>2000</v>
      </c>
      <c r="G297" s="75"/>
      <c r="H297" s="75"/>
      <c r="I297" s="77" t="s">
        <v>19</v>
      </c>
      <c r="J297" s="79" t="s">
        <v>24</v>
      </c>
      <c r="K297" s="80">
        <v>0</v>
      </c>
      <c r="L297" s="80">
        <v>0</v>
      </c>
      <c r="M297" s="80">
        <v>0</v>
      </c>
      <c r="N297" s="80">
        <v>560000</v>
      </c>
      <c r="O297" s="80">
        <v>0</v>
      </c>
      <c r="P297" s="80">
        <v>560000</v>
      </c>
      <c r="Q297" s="80">
        <v>560000</v>
      </c>
      <c r="R297" s="80">
        <v>0</v>
      </c>
      <c r="S297" s="80">
        <v>0</v>
      </c>
      <c r="T297" s="80">
        <v>0</v>
      </c>
      <c r="U297" s="80">
        <v>0</v>
      </c>
      <c r="V297" s="80">
        <v>0</v>
      </c>
      <c r="W297" s="80">
        <v>0</v>
      </c>
      <c r="X297" s="80">
        <v>0</v>
      </c>
      <c r="Y297" s="80">
        <v>0</v>
      </c>
      <c r="Z297" s="80">
        <v>0</v>
      </c>
      <c r="AA297" s="80">
        <v>0</v>
      </c>
      <c r="AB297" s="80">
        <v>0</v>
      </c>
      <c r="AC297" s="80">
        <v>0</v>
      </c>
      <c r="AD297" s="80">
        <v>0</v>
      </c>
      <c r="AE297" s="80">
        <v>0</v>
      </c>
      <c r="AF297" s="80">
        <v>0</v>
      </c>
      <c r="AG297" s="80">
        <v>0</v>
      </c>
      <c r="AH297" s="80">
        <v>0</v>
      </c>
      <c r="AI297" s="80">
        <v>0</v>
      </c>
      <c r="AJ297" s="80">
        <v>0</v>
      </c>
      <c r="AK297" s="80">
        <v>0</v>
      </c>
      <c r="AL297" s="80">
        <v>0</v>
      </c>
      <c r="AM297" s="80">
        <v>0</v>
      </c>
      <c r="AN297" s="80">
        <v>0</v>
      </c>
      <c r="AO297" s="80">
        <v>0</v>
      </c>
      <c r="AP297" s="80">
        <v>0</v>
      </c>
      <c r="AQ297" s="80">
        <v>0</v>
      </c>
      <c r="AR297" s="80">
        <v>0</v>
      </c>
      <c r="AS297" s="80">
        <v>0</v>
      </c>
      <c r="AT297" s="80">
        <f t="shared" si="64"/>
        <v>0</v>
      </c>
      <c r="AU297" s="80">
        <f t="shared" si="65"/>
        <v>0</v>
      </c>
      <c r="AV297" s="80">
        <f t="shared" si="66"/>
        <v>0</v>
      </c>
      <c r="AW297" s="80">
        <f t="shared" si="67"/>
        <v>560000</v>
      </c>
      <c r="AX297" s="80">
        <f t="shared" si="68"/>
        <v>0</v>
      </c>
      <c r="AY297" s="80">
        <f t="shared" si="69"/>
        <v>560000</v>
      </c>
      <c r="AZ297" s="80">
        <f t="shared" si="70"/>
        <v>560000</v>
      </c>
      <c r="BA297" s="131"/>
      <c r="BB297" s="132"/>
      <c r="BC297" s="131"/>
      <c r="BD297" s="132"/>
      <c r="BE297" s="131"/>
      <c r="BF297" s="132"/>
      <c r="BG297" s="131"/>
      <c r="BH297" s="132"/>
    </row>
    <row r="298" spans="1:60" ht="55.5">
      <c r="A298" s="76">
        <v>2026</v>
      </c>
      <c r="B298" s="76">
        <v>8324</v>
      </c>
      <c r="C298" s="76">
        <v>0</v>
      </c>
      <c r="D298" s="76">
        <v>0</v>
      </c>
      <c r="E298" s="76">
        <v>0</v>
      </c>
      <c r="F298" s="76">
        <v>2000</v>
      </c>
      <c r="G298" s="76">
        <v>2100</v>
      </c>
      <c r="H298" s="76"/>
      <c r="I298" s="78" t="s">
        <v>19</v>
      </c>
      <c r="J298" s="81" t="s">
        <v>47</v>
      </c>
      <c r="K298" s="82">
        <v>0</v>
      </c>
      <c r="L298" s="82">
        <v>0</v>
      </c>
      <c r="M298" s="82">
        <v>0</v>
      </c>
      <c r="N298" s="82">
        <v>410000</v>
      </c>
      <c r="O298" s="82">
        <v>0</v>
      </c>
      <c r="P298" s="82">
        <v>410000</v>
      </c>
      <c r="Q298" s="82">
        <v>410000</v>
      </c>
      <c r="R298" s="82">
        <v>0</v>
      </c>
      <c r="S298" s="82">
        <v>0</v>
      </c>
      <c r="T298" s="82">
        <v>0</v>
      </c>
      <c r="U298" s="82">
        <v>0</v>
      </c>
      <c r="V298" s="82">
        <v>0</v>
      </c>
      <c r="W298" s="82">
        <v>0</v>
      </c>
      <c r="X298" s="82">
        <v>0</v>
      </c>
      <c r="Y298" s="82">
        <v>0</v>
      </c>
      <c r="Z298" s="82">
        <v>0</v>
      </c>
      <c r="AA298" s="82">
        <v>0</v>
      </c>
      <c r="AB298" s="82">
        <v>0</v>
      </c>
      <c r="AC298" s="82">
        <v>0</v>
      </c>
      <c r="AD298" s="82">
        <v>0</v>
      </c>
      <c r="AE298" s="82">
        <v>0</v>
      </c>
      <c r="AF298" s="82">
        <v>0</v>
      </c>
      <c r="AG298" s="82">
        <v>0</v>
      </c>
      <c r="AH298" s="82">
        <v>0</v>
      </c>
      <c r="AI298" s="82">
        <v>0</v>
      </c>
      <c r="AJ298" s="82">
        <v>0</v>
      </c>
      <c r="AK298" s="82">
        <v>0</v>
      </c>
      <c r="AL298" s="82">
        <v>0</v>
      </c>
      <c r="AM298" s="82">
        <v>0</v>
      </c>
      <c r="AN298" s="82">
        <v>0</v>
      </c>
      <c r="AO298" s="82">
        <v>0</v>
      </c>
      <c r="AP298" s="82">
        <v>0</v>
      </c>
      <c r="AQ298" s="82">
        <v>0</v>
      </c>
      <c r="AR298" s="82">
        <v>0</v>
      </c>
      <c r="AS298" s="82">
        <v>0</v>
      </c>
      <c r="AT298" s="82">
        <f t="shared" si="64"/>
        <v>0</v>
      </c>
      <c r="AU298" s="82">
        <f t="shared" si="65"/>
        <v>0</v>
      </c>
      <c r="AV298" s="82">
        <f t="shared" si="66"/>
        <v>0</v>
      </c>
      <c r="AW298" s="82">
        <f t="shared" si="67"/>
        <v>410000</v>
      </c>
      <c r="AX298" s="82">
        <f t="shared" si="68"/>
        <v>0</v>
      </c>
      <c r="AY298" s="82">
        <f t="shared" si="69"/>
        <v>410000</v>
      </c>
      <c r="AZ298" s="82">
        <f t="shared" si="70"/>
        <v>410000</v>
      </c>
      <c r="BA298" s="133"/>
      <c r="BB298" s="134"/>
      <c r="BC298" s="133"/>
      <c r="BD298" s="134"/>
      <c r="BE298" s="133"/>
      <c r="BF298" s="134"/>
      <c r="BG298" s="133"/>
      <c r="BH298" s="134"/>
    </row>
    <row r="299" spans="1:60" ht="27.75">
      <c r="A299" s="83">
        <v>2026</v>
      </c>
      <c r="B299" s="83">
        <v>8324</v>
      </c>
      <c r="C299" s="83">
        <v>0</v>
      </c>
      <c r="D299" s="83">
        <v>0</v>
      </c>
      <c r="E299" s="83">
        <v>0</v>
      </c>
      <c r="F299" s="83">
        <v>2000</v>
      </c>
      <c r="G299" s="83">
        <v>2100</v>
      </c>
      <c r="H299" s="83">
        <v>211</v>
      </c>
      <c r="I299" s="92" t="s">
        <v>19</v>
      </c>
      <c r="J299" s="85" t="s">
        <v>48</v>
      </c>
      <c r="K299" s="86">
        <v>0</v>
      </c>
      <c r="L299" s="86">
        <v>0</v>
      </c>
      <c r="M299" s="86">
        <v>0</v>
      </c>
      <c r="N299" s="86">
        <v>100000</v>
      </c>
      <c r="O299" s="86">
        <v>0</v>
      </c>
      <c r="P299" s="86">
        <v>100000</v>
      </c>
      <c r="Q299" s="86">
        <v>100000</v>
      </c>
      <c r="R299" s="86">
        <v>0</v>
      </c>
      <c r="S299" s="86">
        <v>0</v>
      </c>
      <c r="T299" s="86">
        <v>0</v>
      </c>
      <c r="U299" s="86">
        <v>0</v>
      </c>
      <c r="V299" s="86">
        <v>0</v>
      </c>
      <c r="W299" s="86">
        <v>0</v>
      </c>
      <c r="X299" s="86">
        <v>0</v>
      </c>
      <c r="Y299" s="86">
        <v>0</v>
      </c>
      <c r="Z299" s="86">
        <v>0</v>
      </c>
      <c r="AA299" s="86">
        <v>0</v>
      </c>
      <c r="AB299" s="86">
        <v>0</v>
      </c>
      <c r="AC299" s="86">
        <v>0</v>
      </c>
      <c r="AD299" s="86">
        <v>0</v>
      </c>
      <c r="AE299" s="86">
        <v>0</v>
      </c>
      <c r="AF299" s="86">
        <v>0</v>
      </c>
      <c r="AG299" s="86">
        <v>0</v>
      </c>
      <c r="AH299" s="86">
        <v>0</v>
      </c>
      <c r="AI299" s="86">
        <v>0</v>
      </c>
      <c r="AJ299" s="86">
        <v>0</v>
      </c>
      <c r="AK299" s="86">
        <v>0</v>
      </c>
      <c r="AL299" s="86">
        <v>0</v>
      </c>
      <c r="AM299" s="86">
        <v>0</v>
      </c>
      <c r="AN299" s="86">
        <v>0</v>
      </c>
      <c r="AO299" s="86">
        <v>0</v>
      </c>
      <c r="AP299" s="86">
        <v>0</v>
      </c>
      <c r="AQ299" s="86">
        <v>0</v>
      </c>
      <c r="AR299" s="86">
        <v>0</v>
      </c>
      <c r="AS299" s="86">
        <v>0</v>
      </c>
      <c r="AT299" s="86">
        <f t="shared" si="64"/>
        <v>0</v>
      </c>
      <c r="AU299" s="86">
        <f t="shared" si="65"/>
        <v>0</v>
      </c>
      <c r="AV299" s="86">
        <f t="shared" si="66"/>
        <v>0</v>
      </c>
      <c r="AW299" s="86">
        <f t="shared" si="67"/>
        <v>100000</v>
      </c>
      <c r="AX299" s="86">
        <f t="shared" si="68"/>
        <v>0</v>
      </c>
      <c r="AY299" s="86">
        <f t="shared" si="69"/>
        <v>100000</v>
      </c>
      <c r="AZ299" s="86">
        <f t="shared" si="70"/>
        <v>100000</v>
      </c>
      <c r="BA299" s="135"/>
      <c r="BB299" s="136"/>
      <c r="BC299" s="135"/>
      <c r="BD299" s="136"/>
      <c r="BE299" s="135"/>
      <c r="BF299" s="136"/>
      <c r="BG299" s="135"/>
      <c r="BH299" s="136"/>
    </row>
    <row r="300" spans="1:60" ht="27.75">
      <c r="A300" s="87">
        <v>2026</v>
      </c>
      <c r="B300" s="87">
        <v>8324</v>
      </c>
      <c r="C300" s="87">
        <v>0</v>
      </c>
      <c r="D300" s="87">
        <v>0</v>
      </c>
      <c r="E300" s="87">
        <v>0</v>
      </c>
      <c r="F300" s="87">
        <v>2000</v>
      </c>
      <c r="G300" s="87">
        <v>2100</v>
      </c>
      <c r="H300" s="87">
        <v>211</v>
      </c>
      <c r="I300" s="88">
        <v>1</v>
      </c>
      <c r="J300" s="89" t="s">
        <v>49</v>
      </c>
      <c r="K300" s="90">
        <v>0</v>
      </c>
      <c r="L300" s="90">
        <v>0</v>
      </c>
      <c r="M300" s="91">
        <v>0</v>
      </c>
      <c r="N300" s="90">
        <v>100000</v>
      </c>
      <c r="O300" s="90">
        <v>0</v>
      </c>
      <c r="P300" s="91">
        <v>100000</v>
      </c>
      <c r="Q300" s="91">
        <v>100000</v>
      </c>
      <c r="R300" s="90">
        <v>0</v>
      </c>
      <c r="S300" s="90">
        <v>0</v>
      </c>
      <c r="T300" s="91">
        <v>0</v>
      </c>
      <c r="U300" s="90">
        <v>0</v>
      </c>
      <c r="V300" s="90">
        <v>0</v>
      </c>
      <c r="W300" s="91">
        <v>0</v>
      </c>
      <c r="X300" s="91">
        <v>0</v>
      </c>
      <c r="Y300" s="90">
        <v>0</v>
      </c>
      <c r="Z300" s="90">
        <v>0</v>
      </c>
      <c r="AA300" s="91">
        <v>0</v>
      </c>
      <c r="AB300" s="90">
        <v>0</v>
      </c>
      <c r="AC300" s="90">
        <v>0</v>
      </c>
      <c r="AD300" s="91">
        <v>0</v>
      </c>
      <c r="AE300" s="91">
        <v>0</v>
      </c>
      <c r="AF300" s="90">
        <v>0</v>
      </c>
      <c r="AG300" s="90">
        <v>0</v>
      </c>
      <c r="AH300" s="91">
        <v>0</v>
      </c>
      <c r="AI300" s="90">
        <v>0</v>
      </c>
      <c r="AJ300" s="90">
        <v>0</v>
      </c>
      <c r="AK300" s="91">
        <v>0</v>
      </c>
      <c r="AL300" s="91">
        <v>0</v>
      </c>
      <c r="AM300" s="90">
        <v>0</v>
      </c>
      <c r="AN300" s="90">
        <v>0</v>
      </c>
      <c r="AO300" s="91">
        <v>0</v>
      </c>
      <c r="AP300" s="90">
        <v>0</v>
      </c>
      <c r="AQ300" s="90">
        <v>0</v>
      </c>
      <c r="AR300" s="91">
        <v>0</v>
      </c>
      <c r="AS300" s="91">
        <v>0</v>
      </c>
      <c r="AT300" s="90">
        <f t="shared" si="64"/>
        <v>0</v>
      </c>
      <c r="AU300" s="90">
        <f t="shared" si="65"/>
        <v>0</v>
      </c>
      <c r="AV300" s="91">
        <f t="shared" si="66"/>
        <v>0</v>
      </c>
      <c r="AW300" s="90">
        <f t="shared" si="67"/>
        <v>100000</v>
      </c>
      <c r="AX300" s="90">
        <f t="shared" si="68"/>
        <v>0</v>
      </c>
      <c r="AY300" s="91">
        <f t="shared" si="69"/>
        <v>100000</v>
      </c>
      <c r="AZ300" s="91">
        <f t="shared" si="70"/>
        <v>100000</v>
      </c>
      <c r="BA300" s="137">
        <v>1</v>
      </c>
      <c r="BB300" s="138"/>
      <c r="BC300" s="137"/>
      <c r="BD300" s="138"/>
      <c r="BE300" s="137"/>
      <c r="BF300" s="138"/>
      <c r="BG300" s="137">
        <f t="shared" ref="BG300" si="78">+BA300-BC300-BE300</f>
        <v>1</v>
      </c>
      <c r="BH300" s="138"/>
    </row>
    <row r="301" spans="1:60" ht="55.5">
      <c r="A301" s="83">
        <v>2026</v>
      </c>
      <c r="B301" s="83">
        <v>8324</v>
      </c>
      <c r="C301" s="83">
        <v>0</v>
      </c>
      <c r="D301" s="83">
        <v>0</v>
      </c>
      <c r="E301" s="83">
        <v>0</v>
      </c>
      <c r="F301" s="83">
        <v>2000</v>
      </c>
      <c r="G301" s="83">
        <v>2100</v>
      </c>
      <c r="H301" s="83">
        <v>214</v>
      </c>
      <c r="I301" s="92" t="s">
        <v>19</v>
      </c>
      <c r="J301" s="85" t="s">
        <v>50</v>
      </c>
      <c r="K301" s="86">
        <v>0</v>
      </c>
      <c r="L301" s="86">
        <v>0</v>
      </c>
      <c r="M301" s="86">
        <v>0</v>
      </c>
      <c r="N301" s="86">
        <v>250000</v>
      </c>
      <c r="O301" s="86">
        <v>0</v>
      </c>
      <c r="P301" s="86">
        <v>250000</v>
      </c>
      <c r="Q301" s="86">
        <v>250000</v>
      </c>
      <c r="R301" s="86">
        <v>0</v>
      </c>
      <c r="S301" s="86">
        <v>0</v>
      </c>
      <c r="T301" s="86">
        <v>0</v>
      </c>
      <c r="U301" s="86">
        <v>0</v>
      </c>
      <c r="V301" s="86">
        <v>0</v>
      </c>
      <c r="W301" s="86">
        <v>0</v>
      </c>
      <c r="X301" s="86">
        <v>0</v>
      </c>
      <c r="Y301" s="86">
        <v>0</v>
      </c>
      <c r="Z301" s="86">
        <v>0</v>
      </c>
      <c r="AA301" s="86">
        <v>0</v>
      </c>
      <c r="AB301" s="86">
        <v>0</v>
      </c>
      <c r="AC301" s="86">
        <v>0</v>
      </c>
      <c r="AD301" s="86">
        <v>0</v>
      </c>
      <c r="AE301" s="86">
        <v>0</v>
      </c>
      <c r="AF301" s="86">
        <v>0</v>
      </c>
      <c r="AG301" s="86">
        <v>0</v>
      </c>
      <c r="AH301" s="86">
        <v>0</v>
      </c>
      <c r="AI301" s="86">
        <v>0</v>
      </c>
      <c r="AJ301" s="86">
        <v>0</v>
      </c>
      <c r="AK301" s="86">
        <v>0</v>
      </c>
      <c r="AL301" s="86">
        <v>0</v>
      </c>
      <c r="AM301" s="86">
        <v>0</v>
      </c>
      <c r="AN301" s="86">
        <v>0</v>
      </c>
      <c r="AO301" s="86">
        <v>0</v>
      </c>
      <c r="AP301" s="86">
        <v>0</v>
      </c>
      <c r="AQ301" s="86">
        <v>0</v>
      </c>
      <c r="AR301" s="86">
        <v>0</v>
      </c>
      <c r="AS301" s="86">
        <v>0</v>
      </c>
      <c r="AT301" s="86">
        <f t="shared" si="64"/>
        <v>0</v>
      </c>
      <c r="AU301" s="86">
        <f t="shared" si="65"/>
        <v>0</v>
      </c>
      <c r="AV301" s="86">
        <f t="shared" si="66"/>
        <v>0</v>
      </c>
      <c r="AW301" s="86">
        <f t="shared" si="67"/>
        <v>250000</v>
      </c>
      <c r="AX301" s="86">
        <f t="shared" si="68"/>
        <v>0</v>
      </c>
      <c r="AY301" s="86">
        <f t="shared" si="69"/>
        <v>250000</v>
      </c>
      <c r="AZ301" s="86">
        <f t="shared" si="70"/>
        <v>250000</v>
      </c>
      <c r="BA301" s="135"/>
      <c r="BB301" s="136"/>
      <c r="BC301" s="135"/>
      <c r="BD301" s="136"/>
      <c r="BE301" s="135"/>
      <c r="BF301" s="136"/>
      <c r="BG301" s="135"/>
      <c r="BH301" s="136"/>
    </row>
    <row r="302" spans="1:60" ht="27.75">
      <c r="A302" s="87">
        <v>2026</v>
      </c>
      <c r="B302" s="87">
        <v>8324</v>
      </c>
      <c r="C302" s="87">
        <v>0</v>
      </c>
      <c r="D302" s="87">
        <v>0</v>
      </c>
      <c r="E302" s="87">
        <v>0</v>
      </c>
      <c r="F302" s="87">
        <v>2000</v>
      </c>
      <c r="G302" s="87">
        <v>2100</v>
      </c>
      <c r="H302" s="87">
        <v>214</v>
      </c>
      <c r="I302" s="88">
        <v>1</v>
      </c>
      <c r="J302" s="89" t="s">
        <v>51</v>
      </c>
      <c r="K302" s="90">
        <v>0</v>
      </c>
      <c r="L302" s="90">
        <v>0</v>
      </c>
      <c r="M302" s="91">
        <v>0</v>
      </c>
      <c r="N302" s="90">
        <v>250000</v>
      </c>
      <c r="O302" s="90">
        <v>0</v>
      </c>
      <c r="P302" s="91">
        <v>250000</v>
      </c>
      <c r="Q302" s="91">
        <v>250000</v>
      </c>
      <c r="R302" s="90">
        <v>0</v>
      </c>
      <c r="S302" s="90">
        <v>0</v>
      </c>
      <c r="T302" s="91">
        <v>0</v>
      </c>
      <c r="U302" s="90">
        <v>0</v>
      </c>
      <c r="V302" s="90">
        <v>0</v>
      </c>
      <c r="W302" s="91">
        <v>0</v>
      </c>
      <c r="X302" s="91">
        <v>0</v>
      </c>
      <c r="Y302" s="90">
        <v>0</v>
      </c>
      <c r="Z302" s="90">
        <v>0</v>
      </c>
      <c r="AA302" s="91">
        <v>0</v>
      </c>
      <c r="AB302" s="90">
        <v>0</v>
      </c>
      <c r="AC302" s="90">
        <v>0</v>
      </c>
      <c r="AD302" s="91">
        <v>0</v>
      </c>
      <c r="AE302" s="91">
        <v>0</v>
      </c>
      <c r="AF302" s="90">
        <v>0</v>
      </c>
      <c r="AG302" s="90">
        <v>0</v>
      </c>
      <c r="AH302" s="91">
        <v>0</v>
      </c>
      <c r="AI302" s="90">
        <v>0</v>
      </c>
      <c r="AJ302" s="90">
        <v>0</v>
      </c>
      <c r="AK302" s="91">
        <v>0</v>
      </c>
      <c r="AL302" s="91">
        <v>0</v>
      </c>
      <c r="AM302" s="90">
        <v>0</v>
      </c>
      <c r="AN302" s="90">
        <v>0</v>
      </c>
      <c r="AO302" s="91">
        <v>0</v>
      </c>
      <c r="AP302" s="90">
        <v>0</v>
      </c>
      <c r="AQ302" s="90">
        <v>0</v>
      </c>
      <c r="AR302" s="91">
        <v>0</v>
      </c>
      <c r="AS302" s="91">
        <v>0</v>
      </c>
      <c r="AT302" s="90">
        <f t="shared" si="64"/>
        <v>0</v>
      </c>
      <c r="AU302" s="90">
        <f t="shared" si="65"/>
        <v>0</v>
      </c>
      <c r="AV302" s="91">
        <f t="shared" si="66"/>
        <v>0</v>
      </c>
      <c r="AW302" s="90">
        <f t="shared" si="67"/>
        <v>250000</v>
      </c>
      <c r="AX302" s="90">
        <f t="shared" si="68"/>
        <v>0</v>
      </c>
      <c r="AY302" s="91">
        <f t="shared" si="69"/>
        <v>250000</v>
      </c>
      <c r="AZ302" s="91">
        <f t="shared" si="70"/>
        <v>250000</v>
      </c>
      <c r="BA302" s="137">
        <v>1</v>
      </c>
      <c r="BB302" s="138"/>
      <c r="BC302" s="137"/>
      <c r="BD302" s="138"/>
      <c r="BE302" s="137"/>
      <c r="BF302" s="138"/>
      <c r="BG302" s="137">
        <f t="shared" ref="BG302" si="79">+BA302-BC302-BE302</f>
        <v>1</v>
      </c>
      <c r="BH302" s="138"/>
    </row>
    <row r="303" spans="1:60" ht="27.75">
      <c r="A303" s="83">
        <v>2026</v>
      </c>
      <c r="B303" s="83">
        <v>8324</v>
      </c>
      <c r="C303" s="83">
        <v>0</v>
      </c>
      <c r="D303" s="83">
        <v>0</v>
      </c>
      <c r="E303" s="83">
        <v>0</v>
      </c>
      <c r="F303" s="83">
        <v>2000</v>
      </c>
      <c r="G303" s="83">
        <v>2100</v>
      </c>
      <c r="H303" s="83">
        <v>216</v>
      </c>
      <c r="I303" s="92" t="s">
        <v>19</v>
      </c>
      <c r="J303" s="85" t="s">
        <v>52</v>
      </c>
      <c r="K303" s="86">
        <v>0</v>
      </c>
      <c r="L303" s="86">
        <v>0</v>
      </c>
      <c r="M303" s="86">
        <v>0</v>
      </c>
      <c r="N303" s="86">
        <v>60000</v>
      </c>
      <c r="O303" s="86">
        <v>0</v>
      </c>
      <c r="P303" s="86">
        <v>60000</v>
      </c>
      <c r="Q303" s="86">
        <v>60000</v>
      </c>
      <c r="R303" s="86">
        <v>0</v>
      </c>
      <c r="S303" s="86">
        <v>0</v>
      </c>
      <c r="T303" s="86">
        <v>0</v>
      </c>
      <c r="U303" s="86">
        <v>0</v>
      </c>
      <c r="V303" s="86">
        <v>0</v>
      </c>
      <c r="W303" s="86">
        <v>0</v>
      </c>
      <c r="X303" s="86">
        <v>0</v>
      </c>
      <c r="Y303" s="86">
        <v>0</v>
      </c>
      <c r="Z303" s="86">
        <v>0</v>
      </c>
      <c r="AA303" s="86">
        <v>0</v>
      </c>
      <c r="AB303" s="86">
        <v>0</v>
      </c>
      <c r="AC303" s="86">
        <v>0</v>
      </c>
      <c r="AD303" s="86">
        <v>0</v>
      </c>
      <c r="AE303" s="86">
        <v>0</v>
      </c>
      <c r="AF303" s="86">
        <v>0</v>
      </c>
      <c r="AG303" s="86">
        <v>0</v>
      </c>
      <c r="AH303" s="86">
        <v>0</v>
      </c>
      <c r="AI303" s="86">
        <v>0</v>
      </c>
      <c r="AJ303" s="86">
        <v>0</v>
      </c>
      <c r="AK303" s="86">
        <v>0</v>
      </c>
      <c r="AL303" s="86">
        <v>0</v>
      </c>
      <c r="AM303" s="86">
        <v>0</v>
      </c>
      <c r="AN303" s="86">
        <v>0</v>
      </c>
      <c r="AO303" s="86">
        <v>0</v>
      </c>
      <c r="AP303" s="86">
        <v>0</v>
      </c>
      <c r="AQ303" s="86">
        <v>0</v>
      </c>
      <c r="AR303" s="86">
        <v>0</v>
      </c>
      <c r="AS303" s="86">
        <v>0</v>
      </c>
      <c r="AT303" s="86">
        <f t="shared" si="64"/>
        <v>0</v>
      </c>
      <c r="AU303" s="86">
        <f t="shared" si="65"/>
        <v>0</v>
      </c>
      <c r="AV303" s="86">
        <f t="shared" si="66"/>
        <v>0</v>
      </c>
      <c r="AW303" s="86">
        <f t="shared" si="67"/>
        <v>60000</v>
      </c>
      <c r="AX303" s="86">
        <f t="shared" si="68"/>
        <v>0</v>
      </c>
      <c r="AY303" s="86">
        <f t="shared" si="69"/>
        <v>60000</v>
      </c>
      <c r="AZ303" s="86">
        <f t="shared" si="70"/>
        <v>60000</v>
      </c>
      <c r="BA303" s="135"/>
      <c r="BB303" s="136"/>
      <c r="BC303" s="135"/>
      <c r="BD303" s="136"/>
      <c r="BE303" s="135"/>
      <c r="BF303" s="136"/>
      <c r="BG303" s="135"/>
      <c r="BH303" s="136"/>
    </row>
    <row r="304" spans="1:60" ht="27.75">
      <c r="A304" s="87">
        <v>2026</v>
      </c>
      <c r="B304" s="87">
        <v>8324</v>
      </c>
      <c r="C304" s="87">
        <v>0</v>
      </c>
      <c r="D304" s="87">
        <v>0</v>
      </c>
      <c r="E304" s="87">
        <v>0</v>
      </c>
      <c r="F304" s="87">
        <v>2000</v>
      </c>
      <c r="G304" s="87">
        <v>2100</v>
      </c>
      <c r="H304" s="87">
        <v>216</v>
      </c>
      <c r="I304" s="88">
        <v>1</v>
      </c>
      <c r="J304" s="89" t="s">
        <v>52</v>
      </c>
      <c r="K304" s="90">
        <v>0</v>
      </c>
      <c r="L304" s="90">
        <v>0</v>
      </c>
      <c r="M304" s="91">
        <v>0</v>
      </c>
      <c r="N304" s="90">
        <v>60000</v>
      </c>
      <c r="O304" s="90">
        <v>0</v>
      </c>
      <c r="P304" s="91">
        <v>60000</v>
      </c>
      <c r="Q304" s="91">
        <v>60000</v>
      </c>
      <c r="R304" s="90">
        <v>0</v>
      </c>
      <c r="S304" s="90">
        <v>0</v>
      </c>
      <c r="T304" s="91">
        <v>0</v>
      </c>
      <c r="U304" s="90">
        <v>0</v>
      </c>
      <c r="V304" s="90">
        <v>0</v>
      </c>
      <c r="W304" s="91">
        <v>0</v>
      </c>
      <c r="X304" s="91">
        <v>0</v>
      </c>
      <c r="Y304" s="90">
        <v>0</v>
      </c>
      <c r="Z304" s="90">
        <v>0</v>
      </c>
      <c r="AA304" s="91">
        <v>0</v>
      </c>
      <c r="AB304" s="90">
        <v>0</v>
      </c>
      <c r="AC304" s="90">
        <v>0</v>
      </c>
      <c r="AD304" s="91">
        <v>0</v>
      </c>
      <c r="AE304" s="91">
        <v>0</v>
      </c>
      <c r="AF304" s="90">
        <v>0</v>
      </c>
      <c r="AG304" s="90">
        <v>0</v>
      </c>
      <c r="AH304" s="91">
        <v>0</v>
      </c>
      <c r="AI304" s="90">
        <v>0</v>
      </c>
      <c r="AJ304" s="90">
        <v>0</v>
      </c>
      <c r="AK304" s="91">
        <v>0</v>
      </c>
      <c r="AL304" s="91">
        <v>0</v>
      </c>
      <c r="AM304" s="90">
        <v>0</v>
      </c>
      <c r="AN304" s="90">
        <v>0</v>
      </c>
      <c r="AO304" s="91">
        <v>0</v>
      </c>
      <c r="AP304" s="90">
        <v>0</v>
      </c>
      <c r="AQ304" s="90">
        <v>0</v>
      </c>
      <c r="AR304" s="91">
        <v>0</v>
      </c>
      <c r="AS304" s="91">
        <v>0</v>
      </c>
      <c r="AT304" s="90">
        <f t="shared" si="64"/>
        <v>0</v>
      </c>
      <c r="AU304" s="90">
        <f t="shared" si="65"/>
        <v>0</v>
      </c>
      <c r="AV304" s="91">
        <f t="shared" si="66"/>
        <v>0</v>
      </c>
      <c r="AW304" s="90">
        <f t="shared" si="67"/>
        <v>60000</v>
      </c>
      <c r="AX304" s="90">
        <f t="shared" si="68"/>
        <v>0</v>
      </c>
      <c r="AY304" s="91">
        <f t="shared" si="69"/>
        <v>60000</v>
      </c>
      <c r="AZ304" s="91">
        <f t="shared" si="70"/>
        <v>60000</v>
      </c>
      <c r="BA304" s="137">
        <v>1</v>
      </c>
      <c r="BB304" s="138"/>
      <c r="BC304" s="137"/>
      <c r="BD304" s="138"/>
      <c r="BE304" s="137"/>
      <c r="BF304" s="138"/>
      <c r="BG304" s="137">
        <f t="shared" ref="BG304" si="80">+BA304-BC304-BE304</f>
        <v>1</v>
      </c>
      <c r="BH304" s="138"/>
    </row>
    <row r="305" spans="1:60" ht="27.75">
      <c r="A305" s="76">
        <v>2026</v>
      </c>
      <c r="B305" s="76">
        <v>8324</v>
      </c>
      <c r="C305" s="76">
        <v>0</v>
      </c>
      <c r="D305" s="76">
        <v>0</v>
      </c>
      <c r="E305" s="76">
        <v>0</v>
      </c>
      <c r="F305" s="76">
        <v>2000</v>
      </c>
      <c r="G305" s="76">
        <v>2600</v>
      </c>
      <c r="H305" s="76"/>
      <c r="I305" s="78" t="s">
        <v>19</v>
      </c>
      <c r="J305" s="81" t="s">
        <v>53</v>
      </c>
      <c r="K305" s="82">
        <v>0</v>
      </c>
      <c r="L305" s="82">
        <v>0</v>
      </c>
      <c r="M305" s="82">
        <v>0</v>
      </c>
      <c r="N305" s="82">
        <v>150000</v>
      </c>
      <c r="O305" s="82">
        <v>0</v>
      </c>
      <c r="P305" s="82">
        <v>150000</v>
      </c>
      <c r="Q305" s="82">
        <v>150000</v>
      </c>
      <c r="R305" s="82">
        <v>0</v>
      </c>
      <c r="S305" s="82">
        <v>0</v>
      </c>
      <c r="T305" s="82">
        <v>0</v>
      </c>
      <c r="U305" s="82">
        <v>0</v>
      </c>
      <c r="V305" s="82">
        <v>0</v>
      </c>
      <c r="W305" s="82">
        <v>0</v>
      </c>
      <c r="X305" s="82">
        <v>0</v>
      </c>
      <c r="Y305" s="82">
        <v>0</v>
      </c>
      <c r="Z305" s="82">
        <v>0</v>
      </c>
      <c r="AA305" s="82">
        <v>0</v>
      </c>
      <c r="AB305" s="82">
        <v>0</v>
      </c>
      <c r="AC305" s="82">
        <v>0</v>
      </c>
      <c r="AD305" s="82">
        <v>0</v>
      </c>
      <c r="AE305" s="82">
        <v>0</v>
      </c>
      <c r="AF305" s="82">
        <v>0</v>
      </c>
      <c r="AG305" s="82">
        <v>0</v>
      </c>
      <c r="AH305" s="82">
        <v>0</v>
      </c>
      <c r="AI305" s="82">
        <v>0</v>
      </c>
      <c r="AJ305" s="82">
        <v>0</v>
      </c>
      <c r="AK305" s="82">
        <v>0</v>
      </c>
      <c r="AL305" s="82">
        <v>0</v>
      </c>
      <c r="AM305" s="82">
        <v>0</v>
      </c>
      <c r="AN305" s="82">
        <v>0</v>
      </c>
      <c r="AO305" s="82">
        <v>0</v>
      </c>
      <c r="AP305" s="82">
        <v>0</v>
      </c>
      <c r="AQ305" s="82">
        <v>0</v>
      </c>
      <c r="AR305" s="82">
        <v>0</v>
      </c>
      <c r="AS305" s="82">
        <v>0</v>
      </c>
      <c r="AT305" s="82">
        <f t="shared" si="64"/>
        <v>0</v>
      </c>
      <c r="AU305" s="82">
        <f t="shared" si="65"/>
        <v>0</v>
      </c>
      <c r="AV305" s="82">
        <f t="shared" si="66"/>
        <v>0</v>
      </c>
      <c r="AW305" s="82">
        <f t="shared" si="67"/>
        <v>150000</v>
      </c>
      <c r="AX305" s="82">
        <f t="shared" si="68"/>
        <v>0</v>
      </c>
      <c r="AY305" s="82">
        <f t="shared" si="69"/>
        <v>150000</v>
      </c>
      <c r="AZ305" s="82">
        <f t="shared" si="70"/>
        <v>150000</v>
      </c>
      <c r="BA305" s="133"/>
      <c r="BB305" s="134"/>
      <c r="BC305" s="133"/>
      <c r="BD305" s="134"/>
      <c r="BE305" s="133"/>
      <c r="BF305" s="134"/>
      <c r="BG305" s="133"/>
      <c r="BH305" s="134"/>
    </row>
    <row r="306" spans="1:60" ht="27.75">
      <c r="A306" s="83">
        <v>2026</v>
      </c>
      <c r="B306" s="83">
        <v>8324</v>
      </c>
      <c r="C306" s="83">
        <v>0</v>
      </c>
      <c r="D306" s="83">
        <v>0</v>
      </c>
      <c r="E306" s="83">
        <v>0</v>
      </c>
      <c r="F306" s="83">
        <v>2000</v>
      </c>
      <c r="G306" s="83">
        <v>2600</v>
      </c>
      <c r="H306" s="83">
        <v>261</v>
      </c>
      <c r="I306" s="92" t="s">
        <v>19</v>
      </c>
      <c r="J306" s="85" t="s">
        <v>54</v>
      </c>
      <c r="K306" s="86">
        <v>0</v>
      </c>
      <c r="L306" s="86">
        <v>0</v>
      </c>
      <c r="M306" s="86">
        <v>0</v>
      </c>
      <c r="N306" s="86">
        <v>150000</v>
      </c>
      <c r="O306" s="86">
        <v>0</v>
      </c>
      <c r="P306" s="86">
        <v>150000</v>
      </c>
      <c r="Q306" s="86">
        <v>150000</v>
      </c>
      <c r="R306" s="86">
        <v>0</v>
      </c>
      <c r="S306" s="86">
        <v>0</v>
      </c>
      <c r="T306" s="86">
        <v>0</v>
      </c>
      <c r="U306" s="86">
        <v>0</v>
      </c>
      <c r="V306" s="86">
        <v>0</v>
      </c>
      <c r="W306" s="86">
        <v>0</v>
      </c>
      <c r="X306" s="86">
        <v>0</v>
      </c>
      <c r="Y306" s="86">
        <v>0</v>
      </c>
      <c r="Z306" s="86">
        <v>0</v>
      </c>
      <c r="AA306" s="86">
        <v>0</v>
      </c>
      <c r="AB306" s="86">
        <v>0</v>
      </c>
      <c r="AC306" s="86">
        <v>0</v>
      </c>
      <c r="AD306" s="86">
        <v>0</v>
      </c>
      <c r="AE306" s="86">
        <v>0</v>
      </c>
      <c r="AF306" s="86">
        <v>0</v>
      </c>
      <c r="AG306" s="86">
        <v>0</v>
      </c>
      <c r="AH306" s="86">
        <v>0</v>
      </c>
      <c r="AI306" s="86">
        <v>0</v>
      </c>
      <c r="AJ306" s="86">
        <v>0</v>
      </c>
      <c r="AK306" s="86">
        <v>0</v>
      </c>
      <c r="AL306" s="86">
        <v>0</v>
      </c>
      <c r="AM306" s="86">
        <v>0</v>
      </c>
      <c r="AN306" s="86">
        <v>0</v>
      </c>
      <c r="AO306" s="86">
        <v>0</v>
      </c>
      <c r="AP306" s="86">
        <v>0</v>
      </c>
      <c r="AQ306" s="86">
        <v>0</v>
      </c>
      <c r="AR306" s="86">
        <v>0</v>
      </c>
      <c r="AS306" s="86">
        <v>0</v>
      </c>
      <c r="AT306" s="86">
        <f t="shared" si="64"/>
        <v>0</v>
      </c>
      <c r="AU306" s="86">
        <f t="shared" si="65"/>
        <v>0</v>
      </c>
      <c r="AV306" s="86">
        <f t="shared" si="66"/>
        <v>0</v>
      </c>
      <c r="AW306" s="86">
        <f t="shared" si="67"/>
        <v>150000</v>
      </c>
      <c r="AX306" s="86">
        <f t="shared" si="68"/>
        <v>0</v>
      </c>
      <c r="AY306" s="86">
        <f t="shared" si="69"/>
        <v>150000</v>
      </c>
      <c r="AZ306" s="86">
        <f t="shared" si="70"/>
        <v>150000</v>
      </c>
      <c r="BA306" s="135"/>
      <c r="BB306" s="136"/>
      <c r="BC306" s="135"/>
      <c r="BD306" s="136"/>
      <c r="BE306" s="135"/>
      <c r="BF306" s="136"/>
      <c r="BG306" s="135"/>
      <c r="BH306" s="136"/>
    </row>
    <row r="307" spans="1:60" ht="27.75">
      <c r="A307" s="87">
        <v>2026</v>
      </c>
      <c r="B307" s="87">
        <v>8324</v>
      </c>
      <c r="C307" s="87">
        <v>0</v>
      </c>
      <c r="D307" s="87">
        <v>0</v>
      </c>
      <c r="E307" s="87">
        <v>0</v>
      </c>
      <c r="F307" s="87">
        <v>2000</v>
      </c>
      <c r="G307" s="87">
        <v>2600</v>
      </c>
      <c r="H307" s="87">
        <v>261</v>
      </c>
      <c r="I307" s="88">
        <v>1</v>
      </c>
      <c r="J307" s="89" t="s">
        <v>116</v>
      </c>
      <c r="K307" s="90">
        <v>0</v>
      </c>
      <c r="L307" s="90">
        <v>0</v>
      </c>
      <c r="M307" s="91">
        <v>0</v>
      </c>
      <c r="N307" s="90">
        <v>150000</v>
      </c>
      <c r="O307" s="90">
        <v>0</v>
      </c>
      <c r="P307" s="91">
        <v>150000</v>
      </c>
      <c r="Q307" s="91">
        <v>150000</v>
      </c>
      <c r="R307" s="90">
        <v>0</v>
      </c>
      <c r="S307" s="90">
        <v>0</v>
      </c>
      <c r="T307" s="91">
        <v>0</v>
      </c>
      <c r="U307" s="90">
        <v>0</v>
      </c>
      <c r="V307" s="90">
        <v>0</v>
      </c>
      <c r="W307" s="91">
        <v>0</v>
      </c>
      <c r="X307" s="91">
        <v>0</v>
      </c>
      <c r="Y307" s="90">
        <v>0</v>
      </c>
      <c r="Z307" s="90">
        <v>0</v>
      </c>
      <c r="AA307" s="91">
        <v>0</v>
      </c>
      <c r="AB307" s="90">
        <v>0</v>
      </c>
      <c r="AC307" s="90">
        <v>0</v>
      </c>
      <c r="AD307" s="91">
        <v>0</v>
      </c>
      <c r="AE307" s="91">
        <v>0</v>
      </c>
      <c r="AF307" s="90">
        <v>0</v>
      </c>
      <c r="AG307" s="90">
        <v>0</v>
      </c>
      <c r="AH307" s="91">
        <v>0</v>
      </c>
      <c r="AI307" s="90">
        <v>0</v>
      </c>
      <c r="AJ307" s="90">
        <v>0</v>
      </c>
      <c r="AK307" s="91">
        <v>0</v>
      </c>
      <c r="AL307" s="91">
        <v>0</v>
      </c>
      <c r="AM307" s="90">
        <v>0</v>
      </c>
      <c r="AN307" s="90">
        <v>0</v>
      </c>
      <c r="AO307" s="91">
        <v>0</v>
      </c>
      <c r="AP307" s="90">
        <v>0</v>
      </c>
      <c r="AQ307" s="90">
        <v>0</v>
      </c>
      <c r="AR307" s="91">
        <v>0</v>
      </c>
      <c r="AS307" s="91">
        <v>0</v>
      </c>
      <c r="AT307" s="90">
        <f t="shared" si="64"/>
        <v>0</v>
      </c>
      <c r="AU307" s="90">
        <f t="shared" si="65"/>
        <v>0</v>
      </c>
      <c r="AV307" s="91">
        <f t="shared" si="66"/>
        <v>0</v>
      </c>
      <c r="AW307" s="90">
        <f t="shared" si="67"/>
        <v>150000</v>
      </c>
      <c r="AX307" s="90">
        <f t="shared" si="68"/>
        <v>0</v>
      </c>
      <c r="AY307" s="91">
        <f t="shared" si="69"/>
        <v>150000</v>
      </c>
      <c r="AZ307" s="91">
        <f t="shared" si="70"/>
        <v>150000</v>
      </c>
      <c r="BA307" s="137">
        <v>6000</v>
      </c>
      <c r="BB307" s="138"/>
      <c r="BC307" s="137"/>
      <c r="BD307" s="138"/>
      <c r="BE307" s="137"/>
      <c r="BF307" s="138"/>
      <c r="BG307" s="137">
        <f t="shared" ref="BG307" si="81">+BA307-BC307-BE307</f>
        <v>6000</v>
      </c>
      <c r="BH307" s="138"/>
    </row>
    <row r="308" spans="1:60" ht="27.75">
      <c r="A308" s="75">
        <v>2026</v>
      </c>
      <c r="B308" s="75">
        <v>8324</v>
      </c>
      <c r="C308" s="75">
        <v>0</v>
      </c>
      <c r="D308" s="75">
        <v>0</v>
      </c>
      <c r="E308" s="75">
        <v>0</v>
      </c>
      <c r="F308" s="75">
        <v>3000</v>
      </c>
      <c r="G308" s="75"/>
      <c r="H308" s="75"/>
      <c r="I308" s="77" t="s">
        <v>19</v>
      </c>
      <c r="J308" s="79" t="s">
        <v>28</v>
      </c>
      <c r="K308" s="80">
        <v>0</v>
      </c>
      <c r="L308" s="80">
        <v>0</v>
      </c>
      <c r="M308" s="80">
        <v>0</v>
      </c>
      <c r="N308" s="80">
        <v>1070000</v>
      </c>
      <c r="O308" s="80">
        <v>0</v>
      </c>
      <c r="P308" s="80">
        <v>1070000</v>
      </c>
      <c r="Q308" s="80">
        <v>1070000</v>
      </c>
      <c r="R308" s="80">
        <v>0</v>
      </c>
      <c r="S308" s="80">
        <v>0</v>
      </c>
      <c r="T308" s="80">
        <v>0</v>
      </c>
      <c r="U308" s="80">
        <v>0</v>
      </c>
      <c r="V308" s="80">
        <v>0</v>
      </c>
      <c r="W308" s="80">
        <v>0</v>
      </c>
      <c r="X308" s="80">
        <v>0</v>
      </c>
      <c r="Y308" s="80">
        <v>0</v>
      </c>
      <c r="Z308" s="80">
        <v>0</v>
      </c>
      <c r="AA308" s="80">
        <v>0</v>
      </c>
      <c r="AB308" s="80">
        <v>0</v>
      </c>
      <c r="AC308" s="80">
        <v>0</v>
      </c>
      <c r="AD308" s="80">
        <v>0</v>
      </c>
      <c r="AE308" s="80">
        <v>0</v>
      </c>
      <c r="AF308" s="80">
        <v>0</v>
      </c>
      <c r="AG308" s="80">
        <v>0</v>
      </c>
      <c r="AH308" s="80">
        <v>0</v>
      </c>
      <c r="AI308" s="80">
        <v>0</v>
      </c>
      <c r="AJ308" s="80">
        <v>0</v>
      </c>
      <c r="AK308" s="80">
        <v>0</v>
      </c>
      <c r="AL308" s="80">
        <v>0</v>
      </c>
      <c r="AM308" s="80">
        <v>0</v>
      </c>
      <c r="AN308" s="80">
        <v>0</v>
      </c>
      <c r="AO308" s="80">
        <v>0</v>
      </c>
      <c r="AP308" s="80">
        <v>0</v>
      </c>
      <c r="AQ308" s="80">
        <v>0</v>
      </c>
      <c r="AR308" s="80">
        <v>0</v>
      </c>
      <c r="AS308" s="80">
        <v>0</v>
      </c>
      <c r="AT308" s="80">
        <f t="shared" si="64"/>
        <v>0</v>
      </c>
      <c r="AU308" s="80">
        <f t="shared" si="65"/>
        <v>0</v>
      </c>
      <c r="AV308" s="80">
        <f t="shared" si="66"/>
        <v>0</v>
      </c>
      <c r="AW308" s="80">
        <f t="shared" si="67"/>
        <v>1070000</v>
      </c>
      <c r="AX308" s="80">
        <f t="shared" si="68"/>
        <v>0</v>
      </c>
      <c r="AY308" s="80">
        <f t="shared" si="69"/>
        <v>1070000</v>
      </c>
      <c r="AZ308" s="80">
        <f t="shared" si="70"/>
        <v>1070000</v>
      </c>
      <c r="BA308" s="131"/>
      <c r="BB308" s="132"/>
      <c r="BC308" s="131"/>
      <c r="BD308" s="132"/>
      <c r="BE308" s="131"/>
      <c r="BF308" s="132"/>
      <c r="BG308" s="131"/>
      <c r="BH308" s="132"/>
    </row>
    <row r="309" spans="1:60" ht="27.75">
      <c r="A309" s="76">
        <v>2026</v>
      </c>
      <c r="B309" s="76">
        <v>8324</v>
      </c>
      <c r="C309" s="76">
        <v>0</v>
      </c>
      <c r="D309" s="76">
        <v>0</v>
      </c>
      <c r="E309" s="76">
        <v>0</v>
      </c>
      <c r="F309" s="76">
        <v>3000</v>
      </c>
      <c r="G309" s="76">
        <v>3100</v>
      </c>
      <c r="H309" s="76"/>
      <c r="I309" s="78" t="s">
        <v>19</v>
      </c>
      <c r="J309" s="81" t="s">
        <v>75</v>
      </c>
      <c r="K309" s="82">
        <v>0</v>
      </c>
      <c r="L309" s="82">
        <v>0</v>
      </c>
      <c r="M309" s="82">
        <v>0</v>
      </c>
      <c r="N309" s="82">
        <v>40000</v>
      </c>
      <c r="O309" s="82">
        <v>0</v>
      </c>
      <c r="P309" s="82">
        <v>40000</v>
      </c>
      <c r="Q309" s="82">
        <v>40000</v>
      </c>
      <c r="R309" s="82">
        <v>0</v>
      </c>
      <c r="S309" s="82">
        <v>0</v>
      </c>
      <c r="T309" s="82">
        <v>0</v>
      </c>
      <c r="U309" s="82">
        <v>0</v>
      </c>
      <c r="V309" s="82">
        <v>0</v>
      </c>
      <c r="W309" s="82">
        <v>0</v>
      </c>
      <c r="X309" s="82">
        <v>0</v>
      </c>
      <c r="Y309" s="82">
        <v>0</v>
      </c>
      <c r="Z309" s="82">
        <v>0</v>
      </c>
      <c r="AA309" s="82">
        <v>0</v>
      </c>
      <c r="AB309" s="82">
        <v>0</v>
      </c>
      <c r="AC309" s="82">
        <v>0</v>
      </c>
      <c r="AD309" s="82">
        <v>0</v>
      </c>
      <c r="AE309" s="82">
        <v>0</v>
      </c>
      <c r="AF309" s="82">
        <v>0</v>
      </c>
      <c r="AG309" s="82">
        <v>0</v>
      </c>
      <c r="AH309" s="82">
        <v>0</v>
      </c>
      <c r="AI309" s="82">
        <v>0</v>
      </c>
      <c r="AJ309" s="82">
        <v>0</v>
      </c>
      <c r="AK309" s="82">
        <v>0</v>
      </c>
      <c r="AL309" s="82">
        <v>0</v>
      </c>
      <c r="AM309" s="82">
        <v>0</v>
      </c>
      <c r="AN309" s="82">
        <v>0</v>
      </c>
      <c r="AO309" s="82">
        <v>0</v>
      </c>
      <c r="AP309" s="82">
        <v>0</v>
      </c>
      <c r="AQ309" s="82">
        <v>0</v>
      </c>
      <c r="AR309" s="82">
        <v>0</v>
      </c>
      <c r="AS309" s="82">
        <v>0</v>
      </c>
      <c r="AT309" s="82">
        <f t="shared" si="64"/>
        <v>0</v>
      </c>
      <c r="AU309" s="82">
        <f t="shared" si="65"/>
        <v>0</v>
      </c>
      <c r="AV309" s="82">
        <f t="shared" si="66"/>
        <v>0</v>
      </c>
      <c r="AW309" s="82">
        <f t="shared" si="67"/>
        <v>40000</v>
      </c>
      <c r="AX309" s="82">
        <f t="shared" si="68"/>
        <v>0</v>
      </c>
      <c r="AY309" s="82">
        <f t="shared" si="69"/>
        <v>40000</v>
      </c>
      <c r="AZ309" s="82">
        <f t="shared" si="70"/>
        <v>40000</v>
      </c>
      <c r="BA309" s="133"/>
      <c r="BB309" s="134"/>
      <c r="BC309" s="133"/>
      <c r="BD309" s="134"/>
      <c r="BE309" s="133"/>
      <c r="BF309" s="134"/>
      <c r="BG309" s="133"/>
      <c r="BH309" s="134"/>
    </row>
    <row r="310" spans="1:60" ht="27.75">
      <c r="A310" s="83">
        <v>2026</v>
      </c>
      <c r="B310" s="83">
        <v>8324</v>
      </c>
      <c r="C310" s="83">
        <v>0</v>
      </c>
      <c r="D310" s="83">
        <v>0</v>
      </c>
      <c r="E310" s="83">
        <v>0</v>
      </c>
      <c r="F310" s="83">
        <v>3000</v>
      </c>
      <c r="G310" s="83">
        <v>3100</v>
      </c>
      <c r="H310" s="83">
        <v>318</v>
      </c>
      <c r="I310" s="92" t="s">
        <v>19</v>
      </c>
      <c r="J310" s="85" t="s">
        <v>88</v>
      </c>
      <c r="K310" s="86">
        <v>0</v>
      </c>
      <c r="L310" s="86">
        <v>0</v>
      </c>
      <c r="M310" s="86">
        <v>0</v>
      </c>
      <c r="N310" s="86">
        <v>40000</v>
      </c>
      <c r="O310" s="86">
        <v>0</v>
      </c>
      <c r="P310" s="86">
        <v>40000</v>
      </c>
      <c r="Q310" s="86">
        <v>40000</v>
      </c>
      <c r="R310" s="86">
        <v>0</v>
      </c>
      <c r="S310" s="86">
        <v>0</v>
      </c>
      <c r="T310" s="86">
        <v>0</v>
      </c>
      <c r="U310" s="86">
        <v>0</v>
      </c>
      <c r="V310" s="86">
        <v>0</v>
      </c>
      <c r="W310" s="86">
        <v>0</v>
      </c>
      <c r="X310" s="86">
        <v>0</v>
      </c>
      <c r="Y310" s="86">
        <v>0</v>
      </c>
      <c r="Z310" s="86">
        <v>0</v>
      </c>
      <c r="AA310" s="86">
        <v>0</v>
      </c>
      <c r="AB310" s="86">
        <v>0</v>
      </c>
      <c r="AC310" s="86">
        <v>0</v>
      </c>
      <c r="AD310" s="86">
        <v>0</v>
      </c>
      <c r="AE310" s="86">
        <v>0</v>
      </c>
      <c r="AF310" s="86">
        <v>0</v>
      </c>
      <c r="AG310" s="86">
        <v>0</v>
      </c>
      <c r="AH310" s="86">
        <v>0</v>
      </c>
      <c r="AI310" s="86">
        <v>0</v>
      </c>
      <c r="AJ310" s="86">
        <v>0</v>
      </c>
      <c r="AK310" s="86">
        <v>0</v>
      </c>
      <c r="AL310" s="86">
        <v>0</v>
      </c>
      <c r="AM310" s="86">
        <v>0</v>
      </c>
      <c r="AN310" s="86">
        <v>0</v>
      </c>
      <c r="AO310" s="86">
        <v>0</v>
      </c>
      <c r="AP310" s="86">
        <v>0</v>
      </c>
      <c r="AQ310" s="86">
        <v>0</v>
      </c>
      <c r="AR310" s="86">
        <v>0</v>
      </c>
      <c r="AS310" s="86">
        <v>0</v>
      </c>
      <c r="AT310" s="86">
        <f t="shared" si="64"/>
        <v>0</v>
      </c>
      <c r="AU310" s="86">
        <f t="shared" si="65"/>
        <v>0</v>
      </c>
      <c r="AV310" s="86">
        <f t="shared" si="66"/>
        <v>0</v>
      </c>
      <c r="AW310" s="86">
        <f t="shared" si="67"/>
        <v>40000</v>
      </c>
      <c r="AX310" s="86">
        <f t="shared" si="68"/>
        <v>0</v>
      </c>
      <c r="AY310" s="86">
        <f t="shared" si="69"/>
        <v>40000</v>
      </c>
      <c r="AZ310" s="86">
        <f t="shared" si="70"/>
        <v>40000</v>
      </c>
      <c r="BA310" s="135"/>
      <c r="BB310" s="136"/>
      <c r="BC310" s="135"/>
      <c r="BD310" s="136"/>
      <c r="BE310" s="135"/>
      <c r="BF310" s="136"/>
      <c r="BG310" s="135"/>
      <c r="BH310" s="136"/>
    </row>
    <row r="311" spans="1:60" ht="27.75">
      <c r="A311" s="87">
        <v>2026</v>
      </c>
      <c r="B311" s="87">
        <v>8324</v>
      </c>
      <c r="C311" s="87">
        <v>0</v>
      </c>
      <c r="D311" s="87">
        <v>0</v>
      </c>
      <c r="E311" s="87">
        <v>0</v>
      </c>
      <c r="F311" s="87">
        <v>3000</v>
      </c>
      <c r="G311" s="87">
        <v>3100</v>
      </c>
      <c r="H311" s="87">
        <v>318</v>
      </c>
      <c r="I311" s="88">
        <v>1</v>
      </c>
      <c r="J311" s="89" t="s">
        <v>88</v>
      </c>
      <c r="K311" s="90">
        <v>0</v>
      </c>
      <c r="L311" s="90">
        <v>0</v>
      </c>
      <c r="M311" s="91">
        <v>0</v>
      </c>
      <c r="N311" s="90">
        <v>40000</v>
      </c>
      <c r="O311" s="90">
        <v>0</v>
      </c>
      <c r="P311" s="91">
        <v>40000</v>
      </c>
      <c r="Q311" s="91">
        <v>40000</v>
      </c>
      <c r="R311" s="90">
        <v>0</v>
      </c>
      <c r="S311" s="90">
        <v>0</v>
      </c>
      <c r="T311" s="91">
        <v>0</v>
      </c>
      <c r="U311" s="90">
        <v>0</v>
      </c>
      <c r="V311" s="90">
        <v>0</v>
      </c>
      <c r="W311" s="91">
        <v>0</v>
      </c>
      <c r="X311" s="91">
        <v>0</v>
      </c>
      <c r="Y311" s="90">
        <v>0</v>
      </c>
      <c r="Z311" s="90">
        <v>0</v>
      </c>
      <c r="AA311" s="91">
        <v>0</v>
      </c>
      <c r="AB311" s="90">
        <v>0</v>
      </c>
      <c r="AC311" s="90">
        <v>0</v>
      </c>
      <c r="AD311" s="91">
        <v>0</v>
      </c>
      <c r="AE311" s="91">
        <v>0</v>
      </c>
      <c r="AF311" s="90">
        <v>0</v>
      </c>
      <c r="AG311" s="90">
        <v>0</v>
      </c>
      <c r="AH311" s="91">
        <v>0</v>
      </c>
      <c r="AI311" s="90">
        <v>0</v>
      </c>
      <c r="AJ311" s="90">
        <v>0</v>
      </c>
      <c r="AK311" s="91">
        <v>0</v>
      </c>
      <c r="AL311" s="91">
        <v>0</v>
      </c>
      <c r="AM311" s="90">
        <v>0</v>
      </c>
      <c r="AN311" s="90">
        <v>0</v>
      </c>
      <c r="AO311" s="91">
        <v>0</v>
      </c>
      <c r="AP311" s="90">
        <v>0</v>
      </c>
      <c r="AQ311" s="90">
        <v>0</v>
      </c>
      <c r="AR311" s="91">
        <v>0</v>
      </c>
      <c r="AS311" s="91">
        <v>0</v>
      </c>
      <c r="AT311" s="90">
        <f t="shared" si="64"/>
        <v>0</v>
      </c>
      <c r="AU311" s="90">
        <f t="shared" si="65"/>
        <v>0</v>
      </c>
      <c r="AV311" s="91">
        <f t="shared" si="66"/>
        <v>0</v>
      </c>
      <c r="AW311" s="90">
        <f t="shared" si="67"/>
        <v>40000</v>
      </c>
      <c r="AX311" s="90">
        <f t="shared" si="68"/>
        <v>0</v>
      </c>
      <c r="AY311" s="91">
        <f t="shared" si="69"/>
        <v>40000</v>
      </c>
      <c r="AZ311" s="91">
        <f t="shared" si="70"/>
        <v>40000</v>
      </c>
      <c r="BA311" s="137">
        <v>80</v>
      </c>
      <c r="BB311" s="138"/>
      <c r="BC311" s="137"/>
      <c r="BD311" s="138"/>
      <c r="BE311" s="137"/>
      <c r="BF311" s="138"/>
      <c r="BG311" s="137">
        <f t="shared" ref="BG311" si="82">+BA311-BC311-BE311</f>
        <v>80</v>
      </c>
      <c r="BH311" s="138"/>
    </row>
    <row r="312" spans="1:60" ht="27.75">
      <c r="A312" s="76">
        <v>2026</v>
      </c>
      <c r="B312" s="76">
        <v>8324</v>
      </c>
      <c r="C312" s="76">
        <v>0</v>
      </c>
      <c r="D312" s="76">
        <v>0</v>
      </c>
      <c r="E312" s="76">
        <v>0</v>
      </c>
      <c r="F312" s="76">
        <v>3000</v>
      </c>
      <c r="G312" s="76">
        <v>3300</v>
      </c>
      <c r="H312" s="76"/>
      <c r="I312" s="78" t="s">
        <v>19</v>
      </c>
      <c r="J312" s="81" t="s">
        <v>29</v>
      </c>
      <c r="K312" s="82">
        <v>0</v>
      </c>
      <c r="L312" s="82">
        <v>0</v>
      </c>
      <c r="M312" s="82">
        <v>0</v>
      </c>
      <c r="N312" s="82">
        <v>700000</v>
      </c>
      <c r="O312" s="82">
        <v>0</v>
      </c>
      <c r="P312" s="82">
        <v>700000</v>
      </c>
      <c r="Q312" s="82">
        <v>700000</v>
      </c>
      <c r="R312" s="82">
        <v>0</v>
      </c>
      <c r="S312" s="82">
        <v>0</v>
      </c>
      <c r="T312" s="82">
        <v>0</v>
      </c>
      <c r="U312" s="82">
        <v>0</v>
      </c>
      <c r="V312" s="82">
        <v>0</v>
      </c>
      <c r="W312" s="82">
        <v>0</v>
      </c>
      <c r="X312" s="82">
        <v>0</v>
      </c>
      <c r="Y312" s="82">
        <v>0</v>
      </c>
      <c r="Z312" s="82">
        <v>0</v>
      </c>
      <c r="AA312" s="82">
        <v>0</v>
      </c>
      <c r="AB312" s="82">
        <v>0</v>
      </c>
      <c r="AC312" s="82">
        <v>0</v>
      </c>
      <c r="AD312" s="82">
        <v>0</v>
      </c>
      <c r="AE312" s="82">
        <v>0</v>
      </c>
      <c r="AF312" s="82">
        <v>0</v>
      </c>
      <c r="AG312" s="82">
        <v>0</v>
      </c>
      <c r="AH312" s="82">
        <v>0</v>
      </c>
      <c r="AI312" s="82">
        <v>0</v>
      </c>
      <c r="AJ312" s="82">
        <v>0</v>
      </c>
      <c r="AK312" s="82">
        <v>0</v>
      </c>
      <c r="AL312" s="82">
        <v>0</v>
      </c>
      <c r="AM312" s="82">
        <v>0</v>
      </c>
      <c r="AN312" s="82">
        <v>0</v>
      </c>
      <c r="AO312" s="82">
        <v>0</v>
      </c>
      <c r="AP312" s="82">
        <v>0</v>
      </c>
      <c r="AQ312" s="82">
        <v>0</v>
      </c>
      <c r="AR312" s="82">
        <v>0</v>
      </c>
      <c r="AS312" s="82">
        <v>0</v>
      </c>
      <c r="AT312" s="82">
        <f t="shared" si="64"/>
        <v>0</v>
      </c>
      <c r="AU312" s="82">
        <f t="shared" si="65"/>
        <v>0</v>
      </c>
      <c r="AV312" s="82">
        <f t="shared" si="66"/>
        <v>0</v>
      </c>
      <c r="AW312" s="82">
        <f t="shared" si="67"/>
        <v>700000</v>
      </c>
      <c r="AX312" s="82">
        <f t="shared" si="68"/>
        <v>0</v>
      </c>
      <c r="AY312" s="82">
        <f t="shared" si="69"/>
        <v>700000</v>
      </c>
      <c r="AZ312" s="82">
        <f t="shared" si="70"/>
        <v>700000</v>
      </c>
      <c r="BA312" s="181"/>
      <c r="BB312" s="134"/>
      <c r="BC312" s="181"/>
      <c r="BD312" s="134"/>
      <c r="BE312" s="181"/>
      <c r="BF312" s="134"/>
      <c r="BG312" s="181"/>
      <c r="BH312" s="134"/>
    </row>
    <row r="313" spans="1:60" ht="27.75">
      <c r="A313" s="83">
        <v>2026</v>
      </c>
      <c r="B313" s="83">
        <v>8324</v>
      </c>
      <c r="C313" s="83">
        <v>0</v>
      </c>
      <c r="D313" s="83">
        <v>0</v>
      </c>
      <c r="E313" s="83">
        <v>0</v>
      </c>
      <c r="F313" s="83">
        <v>3000</v>
      </c>
      <c r="G313" s="83">
        <v>3300</v>
      </c>
      <c r="H313" s="83">
        <v>331</v>
      </c>
      <c r="I313" s="92" t="s">
        <v>19</v>
      </c>
      <c r="J313" s="85" t="s">
        <v>89</v>
      </c>
      <c r="K313" s="86">
        <v>0</v>
      </c>
      <c r="L313" s="86">
        <v>0</v>
      </c>
      <c r="M313" s="86">
        <v>0</v>
      </c>
      <c r="N313" s="86">
        <v>700000</v>
      </c>
      <c r="O313" s="86">
        <v>0</v>
      </c>
      <c r="P313" s="86">
        <v>700000</v>
      </c>
      <c r="Q313" s="86">
        <v>700000</v>
      </c>
      <c r="R313" s="86">
        <v>0</v>
      </c>
      <c r="S313" s="86">
        <v>0</v>
      </c>
      <c r="T313" s="86">
        <v>0</v>
      </c>
      <c r="U313" s="86">
        <v>0</v>
      </c>
      <c r="V313" s="86">
        <v>0</v>
      </c>
      <c r="W313" s="86">
        <v>0</v>
      </c>
      <c r="X313" s="86">
        <v>0</v>
      </c>
      <c r="Y313" s="86">
        <v>0</v>
      </c>
      <c r="Z313" s="86">
        <v>0</v>
      </c>
      <c r="AA313" s="86">
        <v>0</v>
      </c>
      <c r="AB313" s="86">
        <v>0</v>
      </c>
      <c r="AC313" s="86">
        <v>0</v>
      </c>
      <c r="AD313" s="86">
        <v>0</v>
      </c>
      <c r="AE313" s="86">
        <v>0</v>
      </c>
      <c r="AF313" s="86">
        <v>0</v>
      </c>
      <c r="AG313" s="86">
        <v>0</v>
      </c>
      <c r="AH313" s="86">
        <v>0</v>
      </c>
      <c r="AI313" s="86">
        <v>0</v>
      </c>
      <c r="AJ313" s="86">
        <v>0</v>
      </c>
      <c r="AK313" s="86">
        <v>0</v>
      </c>
      <c r="AL313" s="86">
        <v>0</v>
      </c>
      <c r="AM313" s="86">
        <v>0</v>
      </c>
      <c r="AN313" s="86">
        <v>0</v>
      </c>
      <c r="AO313" s="86">
        <v>0</v>
      </c>
      <c r="AP313" s="86">
        <v>0</v>
      </c>
      <c r="AQ313" s="86">
        <v>0</v>
      </c>
      <c r="AR313" s="86">
        <v>0</v>
      </c>
      <c r="AS313" s="86">
        <v>0</v>
      </c>
      <c r="AT313" s="86">
        <f t="shared" si="64"/>
        <v>0</v>
      </c>
      <c r="AU313" s="86">
        <f t="shared" si="65"/>
        <v>0</v>
      </c>
      <c r="AV313" s="86">
        <f t="shared" si="66"/>
        <v>0</v>
      </c>
      <c r="AW313" s="86">
        <f t="shared" si="67"/>
        <v>700000</v>
      </c>
      <c r="AX313" s="86">
        <f t="shared" si="68"/>
        <v>0</v>
      </c>
      <c r="AY313" s="86">
        <f t="shared" si="69"/>
        <v>700000</v>
      </c>
      <c r="AZ313" s="86">
        <f t="shared" si="70"/>
        <v>700000</v>
      </c>
      <c r="BA313" s="176"/>
      <c r="BB313" s="136"/>
      <c r="BC313" s="176"/>
      <c r="BD313" s="136"/>
      <c r="BE313" s="176"/>
      <c r="BF313" s="136"/>
      <c r="BG313" s="176"/>
      <c r="BH313" s="136"/>
    </row>
    <row r="314" spans="1:60" ht="27.75">
      <c r="A314" s="87">
        <v>2026</v>
      </c>
      <c r="B314" s="87">
        <v>8324</v>
      </c>
      <c r="C314" s="87">
        <v>0</v>
      </c>
      <c r="D314" s="87">
        <v>0</v>
      </c>
      <c r="E314" s="87">
        <v>0</v>
      </c>
      <c r="F314" s="87">
        <v>3000</v>
      </c>
      <c r="G314" s="87">
        <v>3300</v>
      </c>
      <c r="H314" s="87">
        <v>331</v>
      </c>
      <c r="I314" s="88">
        <v>1</v>
      </c>
      <c r="J314" s="89" t="s">
        <v>89</v>
      </c>
      <c r="K314" s="90">
        <v>0</v>
      </c>
      <c r="L314" s="90">
        <v>0</v>
      </c>
      <c r="M314" s="91">
        <v>0</v>
      </c>
      <c r="N314" s="90">
        <v>700000</v>
      </c>
      <c r="O314" s="90">
        <v>0</v>
      </c>
      <c r="P314" s="91">
        <v>700000</v>
      </c>
      <c r="Q314" s="91">
        <v>700000</v>
      </c>
      <c r="R314" s="90">
        <v>0</v>
      </c>
      <c r="S314" s="90">
        <v>0</v>
      </c>
      <c r="T314" s="91">
        <v>0</v>
      </c>
      <c r="U314" s="90">
        <v>0</v>
      </c>
      <c r="V314" s="90">
        <v>0</v>
      </c>
      <c r="W314" s="91">
        <v>0</v>
      </c>
      <c r="X314" s="91">
        <v>0</v>
      </c>
      <c r="Y314" s="90">
        <v>0</v>
      </c>
      <c r="Z314" s="90">
        <v>0</v>
      </c>
      <c r="AA314" s="91">
        <v>0</v>
      </c>
      <c r="AB314" s="90">
        <v>0</v>
      </c>
      <c r="AC314" s="90">
        <v>0</v>
      </c>
      <c r="AD314" s="91">
        <v>0</v>
      </c>
      <c r="AE314" s="91">
        <v>0</v>
      </c>
      <c r="AF314" s="90">
        <v>0</v>
      </c>
      <c r="AG314" s="90">
        <v>0</v>
      </c>
      <c r="AH314" s="91">
        <v>0</v>
      </c>
      <c r="AI314" s="90">
        <v>0</v>
      </c>
      <c r="AJ314" s="90">
        <v>0</v>
      </c>
      <c r="AK314" s="91">
        <v>0</v>
      </c>
      <c r="AL314" s="91">
        <v>0</v>
      </c>
      <c r="AM314" s="90">
        <v>0</v>
      </c>
      <c r="AN314" s="90">
        <v>0</v>
      </c>
      <c r="AO314" s="91">
        <v>0</v>
      </c>
      <c r="AP314" s="90">
        <v>0</v>
      </c>
      <c r="AQ314" s="90">
        <v>0</v>
      </c>
      <c r="AR314" s="91">
        <v>0</v>
      </c>
      <c r="AS314" s="91">
        <v>0</v>
      </c>
      <c r="AT314" s="90">
        <f t="shared" si="64"/>
        <v>0</v>
      </c>
      <c r="AU314" s="90">
        <f t="shared" si="65"/>
        <v>0</v>
      </c>
      <c r="AV314" s="91">
        <f t="shared" si="66"/>
        <v>0</v>
      </c>
      <c r="AW314" s="90">
        <f t="shared" si="67"/>
        <v>700000</v>
      </c>
      <c r="AX314" s="90">
        <f t="shared" si="68"/>
        <v>0</v>
      </c>
      <c r="AY314" s="91">
        <f t="shared" si="69"/>
        <v>700000</v>
      </c>
      <c r="AZ314" s="91">
        <f t="shared" si="70"/>
        <v>700000</v>
      </c>
      <c r="BA314" s="137">
        <v>2</v>
      </c>
      <c r="BB314" s="138"/>
      <c r="BC314" s="137"/>
      <c r="BD314" s="138"/>
      <c r="BE314" s="137"/>
      <c r="BF314" s="138"/>
      <c r="BG314" s="137">
        <f t="shared" ref="BG314" si="83">+BA314-BC314-BE314</f>
        <v>2</v>
      </c>
      <c r="BH314" s="138"/>
    </row>
    <row r="315" spans="1:60" ht="27.75">
      <c r="A315" s="76">
        <v>2026</v>
      </c>
      <c r="B315" s="76">
        <v>8324</v>
      </c>
      <c r="C315" s="76">
        <v>0</v>
      </c>
      <c r="D315" s="76">
        <v>0</v>
      </c>
      <c r="E315" s="76">
        <v>0</v>
      </c>
      <c r="F315" s="76">
        <v>3000</v>
      </c>
      <c r="G315" s="76">
        <v>3700</v>
      </c>
      <c r="H315" s="76"/>
      <c r="I315" s="78" t="s">
        <v>19</v>
      </c>
      <c r="J315" s="81" t="s">
        <v>31</v>
      </c>
      <c r="K315" s="82">
        <v>0</v>
      </c>
      <c r="L315" s="82">
        <v>0</v>
      </c>
      <c r="M315" s="82">
        <v>0</v>
      </c>
      <c r="N315" s="82">
        <v>330000</v>
      </c>
      <c r="O315" s="82">
        <v>0</v>
      </c>
      <c r="P315" s="82">
        <v>330000</v>
      </c>
      <c r="Q315" s="82">
        <v>330000</v>
      </c>
      <c r="R315" s="82">
        <v>0</v>
      </c>
      <c r="S315" s="82">
        <v>0</v>
      </c>
      <c r="T315" s="82">
        <v>0</v>
      </c>
      <c r="U315" s="82">
        <v>0</v>
      </c>
      <c r="V315" s="82">
        <v>0</v>
      </c>
      <c r="W315" s="82">
        <v>0</v>
      </c>
      <c r="X315" s="82">
        <v>0</v>
      </c>
      <c r="Y315" s="82">
        <v>0</v>
      </c>
      <c r="Z315" s="82">
        <v>0</v>
      </c>
      <c r="AA315" s="82">
        <v>0</v>
      </c>
      <c r="AB315" s="82">
        <v>0</v>
      </c>
      <c r="AC315" s="82">
        <v>0</v>
      </c>
      <c r="AD315" s="82">
        <v>0</v>
      </c>
      <c r="AE315" s="82">
        <v>0</v>
      </c>
      <c r="AF315" s="82">
        <v>0</v>
      </c>
      <c r="AG315" s="82">
        <v>0</v>
      </c>
      <c r="AH315" s="82">
        <v>0</v>
      </c>
      <c r="AI315" s="82">
        <v>0</v>
      </c>
      <c r="AJ315" s="82">
        <v>0</v>
      </c>
      <c r="AK315" s="82">
        <v>0</v>
      </c>
      <c r="AL315" s="82">
        <v>0</v>
      </c>
      <c r="AM315" s="82">
        <v>0</v>
      </c>
      <c r="AN315" s="82">
        <v>0</v>
      </c>
      <c r="AO315" s="82">
        <v>0</v>
      </c>
      <c r="AP315" s="82">
        <v>0</v>
      </c>
      <c r="AQ315" s="82">
        <v>0</v>
      </c>
      <c r="AR315" s="82">
        <v>0</v>
      </c>
      <c r="AS315" s="82">
        <v>0</v>
      </c>
      <c r="AT315" s="82">
        <f t="shared" si="64"/>
        <v>0</v>
      </c>
      <c r="AU315" s="82">
        <f t="shared" si="65"/>
        <v>0</v>
      </c>
      <c r="AV315" s="82">
        <f t="shared" si="66"/>
        <v>0</v>
      </c>
      <c r="AW315" s="82">
        <f t="shared" si="67"/>
        <v>330000</v>
      </c>
      <c r="AX315" s="82">
        <f t="shared" si="68"/>
        <v>0</v>
      </c>
      <c r="AY315" s="82">
        <f t="shared" si="69"/>
        <v>330000</v>
      </c>
      <c r="AZ315" s="82">
        <f t="shared" si="70"/>
        <v>330000</v>
      </c>
      <c r="BA315" s="133"/>
      <c r="BB315" s="134"/>
      <c r="BC315" s="133"/>
      <c r="BD315" s="134"/>
      <c r="BE315" s="133"/>
      <c r="BF315" s="134"/>
      <c r="BG315" s="133"/>
      <c r="BH315" s="134"/>
    </row>
    <row r="316" spans="1:60" ht="27.75">
      <c r="A316" s="83">
        <v>2026</v>
      </c>
      <c r="B316" s="83">
        <v>8324</v>
      </c>
      <c r="C316" s="83">
        <v>0</v>
      </c>
      <c r="D316" s="83">
        <v>0</v>
      </c>
      <c r="E316" s="83">
        <v>0</v>
      </c>
      <c r="F316" s="83">
        <v>3000</v>
      </c>
      <c r="G316" s="83">
        <v>3700</v>
      </c>
      <c r="H316" s="83">
        <v>371</v>
      </c>
      <c r="I316" s="92" t="s">
        <v>19</v>
      </c>
      <c r="J316" s="85" t="s">
        <v>59</v>
      </c>
      <c r="K316" s="86">
        <v>0</v>
      </c>
      <c r="L316" s="86">
        <v>0</v>
      </c>
      <c r="M316" s="86">
        <v>0</v>
      </c>
      <c r="N316" s="86">
        <v>80000</v>
      </c>
      <c r="O316" s="86">
        <v>0</v>
      </c>
      <c r="P316" s="86">
        <v>80000</v>
      </c>
      <c r="Q316" s="86">
        <v>80000</v>
      </c>
      <c r="R316" s="86">
        <v>0</v>
      </c>
      <c r="S316" s="86">
        <v>0</v>
      </c>
      <c r="T316" s="86">
        <v>0</v>
      </c>
      <c r="U316" s="86">
        <v>0</v>
      </c>
      <c r="V316" s="86">
        <v>0</v>
      </c>
      <c r="W316" s="86">
        <v>0</v>
      </c>
      <c r="X316" s="86">
        <v>0</v>
      </c>
      <c r="Y316" s="86">
        <v>0</v>
      </c>
      <c r="Z316" s="86">
        <v>0</v>
      </c>
      <c r="AA316" s="86">
        <v>0</v>
      </c>
      <c r="AB316" s="86">
        <v>0</v>
      </c>
      <c r="AC316" s="86">
        <v>0</v>
      </c>
      <c r="AD316" s="86">
        <v>0</v>
      </c>
      <c r="AE316" s="86">
        <v>0</v>
      </c>
      <c r="AF316" s="86">
        <v>0</v>
      </c>
      <c r="AG316" s="86">
        <v>0</v>
      </c>
      <c r="AH316" s="86">
        <v>0</v>
      </c>
      <c r="AI316" s="86">
        <v>0</v>
      </c>
      <c r="AJ316" s="86">
        <v>0</v>
      </c>
      <c r="AK316" s="86">
        <v>0</v>
      </c>
      <c r="AL316" s="86">
        <v>0</v>
      </c>
      <c r="AM316" s="86">
        <v>0</v>
      </c>
      <c r="AN316" s="86">
        <v>0</v>
      </c>
      <c r="AO316" s="86">
        <v>0</v>
      </c>
      <c r="AP316" s="86">
        <v>0</v>
      </c>
      <c r="AQ316" s="86">
        <v>0</v>
      </c>
      <c r="AR316" s="86">
        <v>0</v>
      </c>
      <c r="AS316" s="86">
        <v>0</v>
      </c>
      <c r="AT316" s="86">
        <f t="shared" si="64"/>
        <v>0</v>
      </c>
      <c r="AU316" s="86">
        <f t="shared" si="65"/>
        <v>0</v>
      </c>
      <c r="AV316" s="86">
        <f t="shared" si="66"/>
        <v>0</v>
      </c>
      <c r="AW316" s="86">
        <f t="shared" si="67"/>
        <v>80000</v>
      </c>
      <c r="AX316" s="86">
        <f t="shared" si="68"/>
        <v>0</v>
      </c>
      <c r="AY316" s="86">
        <f t="shared" si="69"/>
        <v>80000</v>
      </c>
      <c r="AZ316" s="86">
        <f t="shared" si="70"/>
        <v>80000</v>
      </c>
      <c r="BA316" s="135"/>
      <c r="BB316" s="136"/>
      <c r="BC316" s="135"/>
      <c r="BD316" s="136"/>
      <c r="BE316" s="135"/>
      <c r="BF316" s="136"/>
      <c r="BG316" s="135"/>
      <c r="BH316" s="136"/>
    </row>
    <row r="317" spans="1:60" ht="27.75">
      <c r="A317" s="87">
        <v>2026</v>
      </c>
      <c r="B317" s="87">
        <v>8324</v>
      </c>
      <c r="C317" s="87">
        <v>0</v>
      </c>
      <c r="D317" s="87">
        <v>0</v>
      </c>
      <c r="E317" s="87">
        <v>0</v>
      </c>
      <c r="F317" s="87">
        <v>3000</v>
      </c>
      <c r="G317" s="87">
        <v>3700</v>
      </c>
      <c r="H317" s="87">
        <v>371</v>
      </c>
      <c r="I317" s="88">
        <v>1</v>
      </c>
      <c r="J317" s="89" t="s">
        <v>123</v>
      </c>
      <c r="K317" s="90">
        <v>0</v>
      </c>
      <c r="L317" s="90">
        <v>0</v>
      </c>
      <c r="M317" s="91">
        <v>0</v>
      </c>
      <c r="N317" s="90">
        <v>80000</v>
      </c>
      <c r="O317" s="90">
        <v>0</v>
      </c>
      <c r="P317" s="91">
        <v>80000</v>
      </c>
      <c r="Q317" s="91">
        <v>80000</v>
      </c>
      <c r="R317" s="90">
        <v>0</v>
      </c>
      <c r="S317" s="90">
        <v>0</v>
      </c>
      <c r="T317" s="91">
        <v>0</v>
      </c>
      <c r="U317" s="90">
        <v>0</v>
      </c>
      <c r="V317" s="90">
        <v>0</v>
      </c>
      <c r="W317" s="91">
        <v>0</v>
      </c>
      <c r="X317" s="91">
        <v>0</v>
      </c>
      <c r="Y317" s="90">
        <v>0</v>
      </c>
      <c r="Z317" s="90">
        <v>0</v>
      </c>
      <c r="AA317" s="91">
        <v>0</v>
      </c>
      <c r="AB317" s="90">
        <v>0</v>
      </c>
      <c r="AC317" s="90">
        <v>0</v>
      </c>
      <c r="AD317" s="91">
        <v>0</v>
      </c>
      <c r="AE317" s="91">
        <v>0</v>
      </c>
      <c r="AF317" s="90">
        <v>0</v>
      </c>
      <c r="AG317" s="90">
        <v>0</v>
      </c>
      <c r="AH317" s="91">
        <v>0</v>
      </c>
      <c r="AI317" s="90">
        <v>0</v>
      </c>
      <c r="AJ317" s="90">
        <v>0</v>
      </c>
      <c r="AK317" s="91">
        <v>0</v>
      </c>
      <c r="AL317" s="91">
        <v>0</v>
      </c>
      <c r="AM317" s="90">
        <v>0</v>
      </c>
      <c r="AN317" s="90">
        <v>0</v>
      </c>
      <c r="AO317" s="91">
        <v>0</v>
      </c>
      <c r="AP317" s="90">
        <v>0</v>
      </c>
      <c r="AQ317" s="90">
        <v>0</v>
      </c>
      <c r="AR317" s="91">
        <v>0</v>
      </c>
      <c r="AS317" s="91">
        <v>0</v>
      </c>
      <c r="AT317" s="90">
        <f t="shared" si="64"/>
        <v>0</v>
      </c>
      <c r="AU317" s="90">
        <f t="shared" si="65"/>
        <v>0</v>
      </c>
      <c r="AV317" s="91">
        <f t="shared" si="66"/>
        <v>0</v>
      </c>
      <c r="AW317" s="90">
        <f t="shared" si="67"/>
        <v>80000</v>
      </c>
      <c r="AX317" s="90">
        <f t="shared" si="68"/>
        <v>0</v>
      </c>
      <c r="AY317" s="91">
        <f t="shared" si="69"/>
        <v>80000</v>
      </c>
      <c r="AZ317" s="91">
        <f t="shared" si="70"/>
        <v>80000</v>
      </c>
      <c r="BA317" s="137">
        <v>9</v>
      </c>
      <c r="BB317" s="138"/>
      <c r="BC317" s="137"/>
      <c r="BD317" s="138"/>
      <c r="BE317" s="137"/>
      <c r="BF317" s="138"/>
      <c r="BG317" s="137">
        <f t="shared" ref="BG317" si="84">+BA317-BC317-BE317</f>
        <v>9</v>
      </c>
      <c r="BH317" s="138"/>
    </row>
    <row r="318" spans="1:60" ht="27.75">
      <c r="A318" s="83">
        <v>2026</v>
      </c>
      <c r="B318" s="83">
        <v>8324</v>
      </c>
      <c r="C318" s="83">
        <v>0</v>
      </c>
      <c r="D318" s="83">
        <v>0</v>
      </c>
      <c r="E318" s="83">
        <v>0</v>
      </c>
      <c r="F318" s="83">
        <v>3000</v>
      </c>
      <c r="G318" s="83">
        <v>3700</v>
      </c>
      <c r="H318" s="83">
        <v>372</v>
      </c>
      <c r="I318" s="92" t="s">
        <v>19</v>
      </c>
      <c r="J318" s="85" t="s">
        <v>32</v>
      </c>
      <c r="K318" s="86">
        <v>0</v>
      </c>
      <c r="L318" s="86">
        <v>0</v>
      </c>
      <c r="M318" s="86">
        <v>0</v>
      </c>
      <c r="N318" s="86">
        <v>100000</v>
      </c>
      <c r="O318" s="86">
        <v>0</v>
      </c>
      <c r="P318" s="86">
        <v>100000</v>
      </c>
      <c r="Q318" s="86">
        <v>100000</v>
      </c>
      <c r="R318" s="86">
        <v>0</v>
      </c>
      <c r="S318" s="86">
        <v>0</v>
      </c>
      <c r="T318" s="86">
        <v>0</v>
      </c>
      <c r="U318" s="86">
        <v>0</v>
      </c>
      <c r="V318" s="86">
        <v>0</v>
      </c>
      <c r="W318" s="86">
        <v>0</v>
      </c>
      <c r="X318" s="86">
        <v>0</v>
      </c>
      <c r="Y318" s="86">
        <v>0</v>
      </c>
      <c r="Z318" s="86">
        <v>0</v>
      </c>
      <c r="AA318" s="86">
        <v>0</v>
      </c>
      <c r="AB318" s="86">
        <v>0</v>
      </c>
      <c r="AC318" s="86">
        <v>0</v>
      </c>
      <c r="AD318" s="86">
        <v>0</v>
      </c>
      <c r="AE318" s="86">
        <v>0</v>
      </c>
      <c r="AF318" s="86">
        <v>0</v>
      </c>
      <c r="AG318" s="86">
        <v>0</v>
      </c>
      <c r="AH318" s="86">
        <v>0</v>
      </c>
      <c r="AI318" s="86">
        <v>0</v>
      </c>
      <c r="AJ318" s="86">
        <v>0</v>
      </c>
      <c r="AK318" s="86">
        <v>0</v>
      </c>
      <c r="AL318" s="86">
        <v>0</v>
      </c>
      <c r="AM318" s="86">
        <v>0</v>
      </c>
      <c r="AN318" s="86">
        <v>0</v>
      </c>
      <c r="AO318" s="86">
        <v>0</v>
      </c>
      <c r="AP318" s="86">
        <v>0</v>
      </c>
      <c r="AQ318" s="86">
        <v>0</v>
      </c>
      <c r="AR318" s="86">
        <v>0</v>
      </c>
      <c r="AS318" s="86">
        <v>0</v>
      </c>
      <c r="AT318" s="86">
        <f t="shared" si="64"/>
        <v>0</v>
      </c>
      <c r="AU318" s="86">
        <f t="shared" si="65"/>
        <v>0</v>
      </c>
      <c r="AV318" s="86">
        <f t="shared" si="66"/>
        <v>0</v>
      </c>
      <c r="AW318" s="86">
        <f t="shared" si="67"/>
        <v>100000</v>
      </c>
      <c r="AX318" s="86">
        <f t="shared" si="68"/>
        <v>0</v>
      </c>
      <c r="AY318" s="86">
        <f t="shared" si="69"/>
        <v>100000</v>
      </c>
      <c r="AZ318" s="86">
        <f t="shared" si="70"/>
        <v>100000</v>
      </c>
      <c r="BA318" s="176"/>
      <c r="BB318" s="136"/>
      <c r="BC318" s="176"/>
      <c r="BD318" s="136"/>
      <c r="BE318" s="176"/>
      <c r="BF318" s="136"/>
      <c r="BG318" s="176"/>
      <c r="BH318" s="136"/>
    </row>
    <row r="319" spans="1:60" ht="27.75">
      <c r="A319" s="87">
        <v>2026</v>
      </c>
      <c r="B319" s="87">
        <v>8324</v>
      </c>
      <c r="C319" s="87">
        <v>0</v>
      </c>
      <c r="D319" s="87">
        <v>0</v>
      </c>
      <c r="E319" s="87">
        <v>0</v>
      </c>
      <c r="F319" s="87">
        <v>3000</v>
      </c>
      <c r="G319" s="87">
        <v>3700</v>
      </c>
      <c r="H319" s="87">
        <v>372</v>
      </c>
      <c r="I319" s="88">
        <v>1</v>
      </c>
      <c r="J319" s="89" t="s">
        <v>33</v>
      </c>
      <c r="K319" s="90">
        <v>0</v>
      </c>
      <c r="L319" s="90">
        <v>0</v>
      </c>
      <c r="M319" s="91">
        <v>0</v>
      </c>
      <c r="N319" s="90">
        <v>100000</v>
      </c>
      <c r="O319" s="90">
        <v>0</v>
      </c>
      <c r="P319" s="91">
        <v>100000</v>
      </c>
      <c r="Q319" s="91">
        <v>100000</v>
      </c>
      <c r="R319" s="90">
        <v>0</v>
      </c>
      <c r="S319" s="90">
        <v>0</v>
      </c>
      <c r="T319" s="91">
        <v>0</v>
      </c>
      <c r="U319" s="90">
        <v>0</v>
      </c>
      <c r="V319" s="90">
        <v>0</v>
      </c>
      <c r="W319" s="91">
        <v>0</v>
      </c>
      <c r="X319" s="91">
        <v>0</v>
      </c>
      <c r="Y319" s="90">
        <v>0</v>
      </c>
      <c r="Z319" s="90">
        <v>0</v>
      </c>
      <c r="AA319" s="91">
        <v>0</v>
      </c>
      <c r="AB319" s="90">
        <v>0</v>
      </c>
      <c r="AC319" s="90">
        <v>0</v>
      </c>
      <c r="AD319" s="91">
        <v>0</v>
      </c>
      <c r="AE319" s="91">
        <v>0</v>
      </c>
      <c r="AF319" s="90">
        <v>0</v>
      </c>
      <c r="AG319" s="90">
        <v>0</v>
      </c>
      <c r="AH319" s="91">
        <v>0</v>
      </c>
      <c r="AI319" s="90">
        <v>0</v>
      </c>
      <c r="AJ319" s="90">
        <v>0</v>
      </c>
      <c r="AK319" s="91">
        <v>0</v>
      </c>
      <c r="AL319" s="91">
        <v>0</v>
      </c>
      <c r="AM319" s="90">
        <v>0</v>
      </c>
      <c r="AN319" s="90">
        <v>0</v>
      </c>
      <c r="AO319" s="91">
        <v>0</v>
      </c>
      <c r="AP319" s="90">
        <v>0</v>
      </c>
      <c r="AQ319" s="90">
        <v>0</v>
      </c>
      <c r="AR319" s="91">
        <v>0</v>
      </c>
      <c r="AS319" s="91">
        <v>0</v>
      </c>
      <c r="AT319" s="90">
        <f t="shared" si="64"/>
        <v>0</v>
      </c>
      <c r="AU319" s="90">
        <f t="shared" si="65"/>
        <v>0</v>
      </c>
      <c r="AV319" s="91">
        <f t="shared" si="66"/>
        <v>0</v>
      </c>
      <c r="AW319" s="90">
        <f t="shared" si="67"/>
        <v>100000</v>
      </c>
      <c r="AX319" s="90">
        <f t="shared" si="68"/>
        <v>0</v>
      </c>
      <c r="AY319" s="91">
        <f t="shared" si="69"/>
        <v>100000</v>
      </c>
      <c r="AZ319" s="91">
        <f t="shared" si="70"/>
        <v>100000</v>
      </c>
      <c r="BA319" s="137">
        <v>25</v>
      </c>
      <c r="BB319" s="138"/>
      <c r="BC319" s="137"/>
      <c r="BD319" s="138"/>
      <c r="BE319" s="137"/>
      <c r="BF319" s="138"/>
      <c r="BG319" s="137">
        <f t="shared" ref="BG319" si="85">+BA319-BC319-BE319</f>
        <v>25</v>
      </c>
      <c r="BH319" s="138"/>
    </row>
    <row r="320" spans="1:60" ht="27.75">
      <c r="A320" s="83">
        <v>2026</v>
      </c>
      <c r="B320" s="83">
        <v>8324</v>
      </c>
      <c r="C320" s="83">
        <v>0</v>
      </c>
      <c r="D320" s="83">
        <v>0</v>
      </c>
      <c r="E320" s="83">
        <v>0</v>
      </c>
      <c r="F320" s="83">
        <v>3000</v>
      </c>
      <c r="G320" s="83">
        <v>3700</v>
      </c>
      <c r="H320" s="83">
        <v>375</v>
      </c>
      <c r="I320" s="92" t="s">
        <v>19</v>
      </c>
      <c r="J320" s="85" t="s">
        <v>34</v>
      </c>
      <c r="K320" s="86">
        <v>0</v>
      </c>
      <c r="L320" s="86">
        <v>0</v>
      </c>
      <c r="M320" s="86">
        <v>0</v>
      </c>
      <c r="N320" s="86">
        <v>150000</v>
      </c>
      <c r="O320" s="86">
        <v>0</v>
      </c>
      <c r="P320" s="86">
        <v>150000</v>
      </c>
      <c r="Q320" s="86">
        <v>150000</v>
      </c>
      <c r="R320" s="86">
        <v>0</v>
      </c>
      <c r="S320" s="86">
        <v>0</v>
      </c>
      <c r="T320" s="86">
        <v>0</v>
      </c>
      <c r="U320" s="86">
        <v>0</v>
      </c>
      <c r="V320" s="86">
        <v>0</v>
      </c>
      <c r="W320" s="86">
        <v>0</v>
      </c>
      <c r="X320" s="86">
        <v>0</v>
      </c>
      <c r="Y320" s="86">
        <v>0</v>
      </c>
      <c r="Z320" s="86">
        <v>0</v>
      </c>
      <c r="AA320" s="86">
        <v>0</v>
      </c>
      <c r="AB320" s="86">
        <v>0</v>
      </c>
      <c r="AC320" s="86">
        <v>0</v>
      </c>
      <c r="AD320" s="86">
        <v>0</v>
      </c>
      <c r="AE320" s="86">
        <v>0</v>
      </c>
      <c r="AF320" s="86">
        <v>0</v>
      </c>
      <c r="AG320" s="86">
        <v>0</v>
      </c>
      <c r="AH320" s="86">
        <v>0</v>
      </c>
      <c r="AI320" s="86">
        <v>0</v>
      </c>
      <c r="AJ320" s="86">
        <v>0</v>
      </c>
      <c r="AK320" s="86">
        <v>0</v>
      </c>
      <c r="AL320" s="86">
        <v>0</v>
      </c>
      <c r="AM320" s="86">
        <v>0</v>
      </c>
      <c r="AN320" s="86">
        <v>0</v>
      </c>
      <c r="AO320" s="86">
        <v>0</v>
      </c>
      <c r="AP320" s="86">
        <v>0</v>
      </c>
      <c r="AQ320" s="86">
        <v>0</v>
      </c>
      <c r="AR320" s="86">
        <v>0</v>
      </c>
      <c r="AS320" s="86">
        <v>0</v>
      </c>
      <c r="AT320" s="86">
        <f t="shared" si="64"/>
        <v>0</v>
      </c>
      <c r="AU320" s="86">
        <f t="shared" si="65"/>
        <v>0</v>
      </c>
      <c r="AV320" s="86">
        <f t="shared" si="66"/>
        <v>0</v>
      </c>
      <c r="AW320" s="86">
        <f t="shared" si="67"/>
        <v>150000</v>
      </c>
      <c r="AX320" s="86">
        <f t="shared" si="68"/>
        <v>0</v>
      </c>
      <c r="AY320" s="86">
        <f t="shared" si="69"/>
        <v>150000</v>
      </c>
      <c r="AZ320" s="86">
        <f t="shared" si="70"/>
        <v>150000</v>
      </c>
      <c r="BA320" s="176"/>
      <c r="BB320" s="136"/>
      <c r="BC320" s="176"/>
      <c r="BD320" s="136"/>
      <c r="BE320" s="176"/>
      <c r="BF320" s="136"/>
      <c r="BG320" s="176"/>
      <c r="BH320" s="136"/>
    </row>
    <row r="321" spans="1:60" ht="27.75">
      <c r="A321" s="87">
        <v>2026</v>
      </c>
      <c r="B321" s="87">
        <v>8324</v>
      </c>
      <c r="C321" s="87">
        <v>0</v>
      </c>
      <c r="D321" s="87">
        <v>0</v>
      </c>
      <c r="E321" s="87">
        <v>0</v>
      </c>
      <c r="F321" s="87">
        <v>3000</v>
      </c>
      <c r="G321" s="87">
        <v>3700</v>
      </c>
      <c r="H321" s="87">
        <v>375</v>
      </c>
      <c r="I321" s="88">
        <v>1</v>
      </c>
      <c r="J321" s="89" t="s">
        <v>35</v>
      </c>
      <c r="K321" s="90">
        <v>0</v>
      </c>
      <c r="L321" s="90">
        <v>0</v>
      </c>
      <c r="M321" s="91">
        <v>0</v>
      </c>
      <c r="N321" s="90">
        <v>150000</v>
      </c>
      <c r="O321" s="90">
        <v>0</v>
      </c>
      <c r="P321" s="91">
        <v>150000</v>
      </c>
      <c r="Q321" s="91">
        <v>150000</v>
      </c>
      <c r="R321" s="90">
        <v>0</v>
      </c>
      <c r="S321" s="90">
        <v>0</v>
      </c>
      <c r="T321" s="91">
        <v>0</v>
      </c>
      <c r="U321" s="90">
        <v>0</v>
      </c>
      <c r="V321" s="90">
        <v>0</v>
      </c>
      <c r="W321" s="91">
        <v>0</v>
      </c>
      <c r="X321" s="91">
        <v>0</v>
      </c>
      <c r="Y321" s="90">
        <v>0</v>
      </c>
      <c r="Z321" s="90">
        <v>0</v>
      </c>
      <c r="AA321" s="91">
        <v>0</v>
      </c>
      <c r="AB321" s="90">
        <v>0</v>
      </c>
      <c r="AC321" s="90">
        <v>0</v>
      </c>
      <c r="AD321" s="91">
        <v>0</v>
      </c>
      <c r="AE321" s="91">
        <v>0</v>
      </c>
      <c r="AF321" s="90">
        <v>0</v>
      </c>
      <c r="AG321" s="90">
        <v>0</v>
      </c>
      <c r="AH321" s="91">
        <v>0</v>
      </c>
      <c r="AI321" s="90">
        <v>0</v>
      </c>
      <c r="AJ321" s="90">
        <v>0</v>
      </c>
      <c r="AK321" s="91">
        <v>0</v>
      </c>
      <c r="AL321" s="91">
        <v>0</v>
      </c>
      <c r="AM321" s="90">
        <v>0</v>
      </c>
      <c r="AN321" s="90">
        <v>0</v>
      </c>
      <c r="AO321" s="91">
        <v>0</v>
      </c>
      <c r="AP321" s="90">
        <v>0</v>
      </c>
      <c r="AQ321" s="90">
        <v>0</v>
      </c>
      <c r="AR321" s="91">
        <v>0</v>
      </c>
      <c r="AS321" s="91">
        <v>0</v>
      </c>
      <c r="AT321" s="90">
        <f t="shared" si="64"/>
        <v>0</v>
      </c>
      <c r="AU321" s="90">
        <f t="shared" si="65"/>
        <v>0</v>
      </c>
      <c r="AV321" s="91">
        <f t="shared" si="66"/>
        <v>0</v>
      </c>
      <c r="AW321" s="90">
        <f t="shared" si="67"/>
        <v>150000</v>
      </c>
      <c r="AX321" s="90">
        <f t="shared" si="68"/>
        <v>0</v>
      </c>
      <c r="AY321" s="91">
        <f t="shared" si="69"/>
        <v>150000</v>
      </c>
      <c r="AZ321" s="91">
        <f t="shared" si="70"/>
        <v>150000</v>
      </c>
      <c r="BA321" s="137">
        <v>40</v>
      </c>
      <c r="BB321" s="138"/>
      <c r="BC321" s="137"/>
      <c r="BD321" s="138"/>
      <c r="BE321" s="137"/>
      <c r="BF321" s="138"/>
      <c r="BG321" s="137">
        <f t="shared" ref="BG321" si="86">+BA321-BC321-BE321</f>
        <v>40</v>
      </c>
      <c r="BH321" s="138"/>
    </row>
    <row r="322" spans="1:60" ht="27.75">
      <c r="A322" s="75">
        <v>2026</v>
      </c>
      <c r="B322" s="75">
        <v>8324</v>
      </c>
      <c r="C322" s="75">
        <v>0</v>
      </c>
      <c r="D322" s="75">
        <v>0</v>
      </c>
      <c r="E322" s="75">
        <v>0</v>
      </c>
      <c r="F322" s="75">
        <v>5000</v>
      </c>
      <c r="G322" s="75"/>
      <c r="H322" s="75"/>
      <c r="I322" s="77" t="s">
        <v>19</v>
      </c>
      <c r="J322" s="79" t="s">
        <v>36</v>
      </c>
      <c r="K322" s="80">
        <v>0</v>
      </c>
      <c r="L322" s="80">
        <v>0</v>
      </c>
      <c r="M322" s="80">
        <v>0</v>
      </c>
      <c r="N322" s="80">
        <v>80000</v>
      </c>
      <c r="O322" s="80">
        <v>0</v>
      </c>
      <c r="P322" s="80">
        <v>80000</v>
      </c>
      <c r="Q322" s="80">
        <v>80000</v>
      </c>
      <c r="R322" s="80">
        <v>0</v>
      </c>
      <c r="S322" s="80">
        <v>0</v>
      </c>
      <c r="T322" s="80">
        <v>0</v>
      </c>
      <c r="U322" s="80">
        <v>0</v>
      </c>
      <c r="V322" s="80">
        <v>0</v>
      </c>
      <c r="W322" s="80">
        <v>0</v>
      </c>
      <c r="X322" s="80">
        <v>0</v>
      </c>
      <c r="Y322" s="80">
        <v>0</v>
      </c>
      <c r="Z322" s="80">
        <v>0</v>
      </c>
      <c r="AA322" s="80">
        <v>0</v>
      </c>
      <c r="AB322" s="80">
        <v>0</v>
      </c>
      <c r="AC322" s="80">
        <v>0</v>
      </c>
      <c r="AD322" s="80">
        <v>0</v>
      </c>
      <c r="AE322" s="80">
        <v>0</v>
      </c>
      <c r="AF322" s="80">
        <v>0</v>
      </c>
      <c r="AG322" s="80">
        <v>0</v>
      </c>
      <c r="AH322" s="80">
        <v>0</v>
      </c>
      <c r="AI322" s="80">
        <v>0</v>
      </c>
      <c r="AJ322" s="80">
        <v>0</v>
      </c>
      <c r="AK322" s="80">
        <v>0</v>
      </c>
      <c r="AL322" s="80">
        <v>0</v>
      </c>
      <c r="AM322" s="80">
        <v>0</v>
      </c>
      <c r="AN322" s="80">
        <v>0</v>
      </c>
      <c r="AO322" s="80">
        <v>0</v>
      </c>
      <c r="AP322" s="80">
        <v>0</v>
      </c>
      <c r="AQ322" s="80">
        <v>0</v>
      </c>
      <c r="AR322" s="80">
        <v>0</v>
      </c>
      <c r="AS322" s="80">
        <v>0</v>
      </c>
      <c r="AT322" s="80">
        <f t="shared" si="64"/>
        <v>0</v>
      </c>
      <c r="AU322" s="80">
        <f t="shared" si="65"/>
        <v>0</v>
      </c>
      <c r="AV322" s="80">
        <f t="shared" si="66"/>
        <v>0</v>
      </c>
      <c r="AW322" s="80">
        <f t="shared" si="67"/>
        <v>80000</v>
      </c>
      <c r="AX322" s="80">
        <f t="shared" si="68"/>
        <v>0</v>
      </c>
      <c r="AY322" s="80">
        <f t="shared" si="69"/>
        <v>80000</v>
      </c>
      <c r="AZ322" s="80">
        <f t="shared" si="70"/>
        <v>80000</v>
      </c>
      <c r="BA322" s="182"/>
      <c r="BB322" s="132"/>
      <c r="BC322" s="182"/>
      <c r="BD322" s="132"/>
      <c r="BE322" s="182"/>
      <c r="BF322" s="132"/>
      <c r="BG322" s="182"/>
      <c r="BH322" s="132"/>
    </row>
    <row r="323" spans="1:60" ht="27.75">
      <c r="A323" s="76">
        <v>2026</v>
      </c>
      <c r="B323" s="76">
        <v>8324</v>
      </c>
      <c r="C323" s="76">
        <v>0</v>
      </c>
      <c r="D323" s="76">
        <v>0</v>
      </c>
      <c r="E323" s="76">
        <v>0</v>
      </c>
      <c r="F323" s="76">
        <v>5000</v>
      </c>
      <c r="G323" s="76">
        <v>5100</v>
      </c>
      <c r="H323" s="76"/>
      <c r="I323" s="78" t="s">
        <v>19</v>
      </c>
      <c r="J323" s="81" t="s">
        <v>37</v>
      </c>
      <c r="K323" s="82">
        <v>0</v>
      </c>
      <c r="L323" s="82">
        <v>0</v>
      </c>
      <c r="M323" s="82">
        <v>0</v>
      </c>
      <c r="N323" s="82">
        <v>80000</v>
      </c>
      <c r="O323" s="82">
        <v>0</v>
      </c>
      <c r="P323" s="82">
        <v>80000</v>
      </c>
      <c r="Q323" s="82">
        <v>80000</v>
      </c>
      <c r="R323" s="82">
        <v>0</v>
      </c>
      <c r="S323" s="82">
        <v>0</v>
      </c>
      <c r="T323" s="82">
        <v>0</v>
      </c>
      <c r="U323" s="82">
        <v>0</v>
      </c>
      <c r="V323" s="82">
        <v>0</v>
      </c>
      <c r="W323" s="82">
        <v>0</v>
      </c>
      <c r="X323" s="82">
        <v>0</v>
      </c>
      <c r="Y323" s="82">
        <v>0</v>
      </c>
      <c r="Z323" s="82">
        <v>0</v>
      </c>
      <c r="AA323" s="82">
        <v>0</v>
      </c>
      <c r="AB323" s="82">
        <v>0</v>
      </c>
      <c r="AC323" s="82">
        <v>0</v>
      </c>
      <c r="AD323" s="82">
        <v>0</v>
      </c>
      <c r="AE323" s="82">
        <v>0</v>
      </c>
      <c r="AF323" s="82">
        <v>0</v>
      </c>
      <c r="AG323" s="82">
        <v>0</v>
      </c>
      <c r="AH323" s="82">
        <v>0</v>
      </c>
      <c r="AI323" s="82">
        <v>0</v>
      </c>
      <c r="AJ323" s="82">
        <v>0</v>
      </c>
      <c r="AK323" s="82">
        <v>0</v>
      </c>
      <c r="AL323" s="82">
        <v>0</v>
      </c>
      <c r="AM323" s="82">
        <v>0</v>
      </c>
      <c r="AN323" s="82">
        <v>0</v>
      </c>
      <c r="AO323" s="82">
        <v>0</v>
      </c>
      <c r="AP323" s="82">
        <v>0</v>
      </c>
      <c r="AQ323" s="82">
        <v>0</v>
      </c>
      <c r="AR323" s="82">
        <v>0</v>
      </c>
      <c r="AS323" s="82">
        <v>0</v>
      </c>
      <c r="AT323" s="82">
        <f t="shared" si="64"/>
        <v>0</v>
      </c>
      <c r="AU323" s="82">
        <f t="shared" si="65"/>
        <v>0</v>
      </c>
      <c r="AV323" s="82">
        <f t="shared" si="66"/>
        <v>0</v>
      </c>
      <c r="AW323" s="82">
        <f t="shared" si="67"/>
        <v>80000</v>
      </c>
      <c r="AX323" s="82">
        <f t="shared" si="68"/>
        <v>0</v>
      </c>
      <c r="AY323" s="82">
        <f t="shared" si="69"/>
        <v>80000</v>
      </c>
      <c r="AZ323" s="82">
        <f t="shared" si="70"/>
        <v>80000</v>
      </c>
      <c r="BA323" s="133"/>
      <c r="BB323" s="134"/>
      <c r="BC323" s="133"/>
      <c r="BD323" s="134"/>
      <c r="BE323" s="133"/>
      <c r="BF323" s="134"/>
      <c r="BG323" s="133"/>
      <c r="BH323" s="134"/>
    </row>
    <row r="324" spans="1:60" ht="27.75">
      <c r="A324" s="83">
        <v>2026</v>
      </c>
      <c r="B324" s="83">
        <v>8324</v>
      </c>
      <c r="C324" s="83">
        <v>0</v>
      </c>
      <c r="D324" s="83">
        <v>0</v>
      </c>
      <c r="E324" s="83">
        <v>0</v>
      </c>
      <c r="F324" s="83">
        <v>5000</v>
      </c>
      <c r="G324" s="83">
        <v>5100</v>
      </c>
      <c r="H324" s="83">
        <v>515</v>
      </c>
      <c r="I324" s="92" t="s">
        <v>19</v>
      </c>
      <c r="J324" s="85" t="s">
        <v>38</v>
      </c>
      <c r="K324" s="86">
        <v>0</v>
      </c>
      <c r="L324" s="86">
        <v>0</v>
      </c>
      <c r="M324" s="86">
        <v>0</v>
      </c>
      <c r="N324" s="86">
        <v>80000</v>
      </c>
      <c r="O324" s="86">
        <v>0</v>
      </c>
      <c r="P324" s="86">
        <v>80000</v>
      </c>
      <c r="Q324" s="86">
        <v>80000</v>
      </c>
      <c r="R324" s="86">
        <v>0</v>
      </c>
      <c r="S324" s="86">
        <v>0</v>
      </c>
      <c r="T324" s="86">
        <v>0</v>
      </c>
      <c r="U324" s="86">
        <v>0</v>
      </c>
      <c r="V324" s="86">
        <v>0</v>
      </c>
      <c r="W324" s="86">
        <v>0</v>
      </c>
      <c r="X324" s="86">
        <v>0</v>
      </c>
      <c r="Y324" s="86">
        <v>0</v>
      </c>
      <c r="Z324" s="86">
        <v>0</v>
      </c>
      <c r="AA324" s="86">
        <v>0</v>
      </c>
      <c r="AB324" s="86">
        <v>0</v>
      </c>
      <c r="AC324" s="86">
        <v>0</v>
      </c>
      <c r="AD324" s="86">
        <v>0</v>
      </c>
      <c r="AE324" s="86">
        <v>0</v>
      </c>
      <c r="AF324" s="86">
        <v>0</v>
      </c>
      <c r="AG324" s="86">
        <v>0</v>
      </c>
      <c r="AH324" s="86">
        <v>0</v>
      </c>
      <c r="AI324" s="86">
        <v>0</v>
      </c>
      <c r="AJ324" s="86">
        <v>0</v>
      </c>
      <c r="AK324" s="86">
        <v>0</v>
      </c>
      <c r="AL324" s="86">
        <v>0</v>
      </c>
      <c r="AM324" s="86">
        <v>0</v>
      </c>
      <c r="AN324" s="86">
        <v>0</v>
      </c>
      <c r="AO324" s="86">
        <v>0</v>
      </c>
      <c r="AP324" s="86">
        <v>0</v>
      </c>
      <c r="AQ324" s="86">
        <v>0</v>
      </c>
      <c r="AR324" s="86">
        <v>0</v>
      </c>
      <c r="AS324" s="86">
        <v>0</v>
      </c>
      <c r="AT324" s="86">
        <f t="shared" si="64"/>
        <v>0</v>
      </c>
      <c r="AU324" s="86">
        <f t="shared" si="65"/>
        <v>0</v>
      </c>
      <c r="AV324" s="86">
        <f t="shared" si="66"/>
        <v>0</v>
      </c>
      <c r="AW324" s="86">
        <f t="shared" si="67"/>
        <v>80000</v>
      </c>
      <c r="AX324" s="86">
        <f t="shared" si="68"/>
        <v>0</v>
      </c>
      <c r="AY324" s="86">
        <f t="shared" si="69"/>
        <v>80000</v>
      </c>
      <c r="AZ324" s="86">
        <f t="shared" si="70"/>
        <v>80000</v>
      </c>
      <c r="BA324" s="135"/>
      <c r="BB324" s="136"/>
      <c r="BC324" s="135"/>
      <c r="BD324" s="136"/>
      <c r="BE324" s="135"/>
      <c r="BF324" s="136"/>
      <c r="BG324" s="135"/>
      <c r="BH324" s="136"/>
    </row>
    <row r="325" spans="1:60" ht="27.75">
      <c r="A325" s="87">
        <v>2026</v>
      </c>
      <c r="B325" s="87">
        <v>8324</v>
      </c>
      <c r="C325" s="87">
        <v>0</v>
      </c>
      <c r="D325" s="87">
        <v>0</v>
      </c>
      <c r="E325" s="87">
        <v>0</v>
      </c>
      <c r="F325" s="87">
        <v>5000</v>
      </c>
      <c r="G325" s="87">
        <v>5100</v>
      </c>
      <c r="H325" s="87">
        <v>515</v>
      </c>
      <c r="I325" s="88">
        <v>1</v>
      </c>
      <c r="J325" s="89" t="s">
        <v>38</v>
      </c>
      <c r="K325" s="90">
        <v>0</v>
      </c>
      <c r="L325" s="90">
        <v>0</v>
      </c>
      <c r="M325" s="91">
        <v>0</v>
      </c>
      <c r="N325" s="90">
        <v>80000</v>
      </c>
      <c r="O325" s="90">
        <v>0</v>
      </c>
      <c r="P325" s="91">
        <v>80000</v>
      </c>
      <c r="Q325" s="91">
        <v>80000</v>
      </c>
      <c r="R325" s="90">
        <v>0</v>
      </c>
      <c r="S325" s="90">
        <v>0</v>
      </c>
      <c r="T325" s="91">
        <v>0</v>
      </c>
      <c r="U325" s="90">
        <v>0</v>
      </c>
      <c r="V325" s="90">
        <v>0</v>
      </c>
      <c r="W325" s="91">
        <v>0</v>
      </c>
      <c r="X325" s="91">
        <v>0</v>
      </c>
      <c r="Y325" s="90">
        <v>0</v>
      </c>
      <c r="Z325" s="90">
        <v>0</v>
      </c>
      <c r="AA325" s="91">
        <v>0</v>
      </c>
      <c r="AB325" s="90">
        <v>0</v>
      </c>
      <c r="AC325" s="90">
        <v>0</v>
      </c>
      <c r="AD325" s="91">
        <v>0</v>
      </c>
      <c r="AE325" s="91">
        <v>0</v>
      </c>
      <c r="AF325" s="90">
        <v>0</v>
      </c>
      <c r="AG325" s="90">
        <v>0</v>
      </c>
      <c r="AH325" s="91">
        <v>0</v>
      </c>
      <c r="AI325" s="90">
        <v>0</v>
      </c>
      <c r="AJ325" s="90">
        <v>0</v>
      </c>
      <c r="AK325" s="91">
        <v>0</v>
      </c>
      <c r="AL325" s="91">
        <v>0</v>
      </c>
      <c r="AM325" s="90">
        <v>0</v>
      </c>
      <c r="AN325" s="90">
        <v>0</v>
      </c>
      <c r="AO325" s="91">
        <v>0</v>
      </c>
      <c r="AP325" s="90">
        <v>0</v>
      </c>
      <c r="AQ325" s="90">
        <v>0</v>
      </c>
      <c r="AR325" s="91">
        <v>0</v>
      </c>
      <c r="AS325" s="91">
        <v>0</v>
      </c>
      <c r="AT325" s="90">
        <f t="shared" si="64"/>
        <v>0</v>
      </c>
      <c r="AU325" s="90">
        <f t="shared" si="65"/>
        <v>0</v>
      </c>
      <c r="AV325" s="91">
        <f t="shared" si="66"/>
        <v>0</v>
      </c>
      <c r="AW325" s="90">
        <f t="shared" si="67"/>
        <v>80000</v>
      </c>
      <c r="AX325" s="90">
        <f t="shared" si="68"/>
        <v>0</v>
      </c>
      <c r="AY325" s="91">
        <f t="shared" si="69"/>
        <v>80000</v>
      </c>
      <c r="AZ325" s="91">
        <f t="shared" si="70"/>
        <v>80000</v>
      </c>
      <c r="BA325" s="137">
        <v>3</v>
      </c>
      <c r="BB325" s="138"/>
      <c r="BC325" s="137"/>
      <c r="BD325" s="138"/>
      <c r="BE325" s="137"/>
      <c r="BF325" s="138"/>
      <c r="BG325" s="137">
        <f t="shared" ref="BG325" si="87">+BA325-BC325-BE325</f>
        <v>3</v>
      </c>
      <c r="BH325" s="138"/>
    </row>
  </sheetData>
  <mergeCells count="33">
    <mergeCell ref="AM4:AS4"/>
    <mergeCell ref="AT4:AZ4"/>
    <mergeCell ref="BA4:BH4"/>
    <mergeCell ref="BC5:BD5"/>
    <mergeCell ref="BE5:BF5"/>
    <mergeCell ref="BG5:BH5"/>
    <mergeCell ref="AM5:AO5"/>
    <mergeCell ref="AP5:AR5"/>
    <mergeCell ref="AT5:AV5"/>
    <mergeCell ref="AW5:AY5"/>
    <mergeCell ref="BA5:BB5"/>
    <mergeCell ref="Y5:AA5"/>
    <mergeCell ref="AB5:AD5"/>
    <mergeCell ref="AF5:AH5"/>
    <mergeCell ref="Y4:AE4"/>
    <mergeCell ref="AF4:AL4"/>
    <mergeCell ref="AI5:AK5"/>
    <mergeCell ref="K5:M5"/>
    <mergeCell ref="N5:P5"/>
    <mergeCell ref="R4:X4"/>
    <mergeCell ref="G4:G6"/>
    <mergeCell ref="H4:H6"/>
    <mergeCell ref="I4:I6"/>
    <mergeCell ref="J4:J6"/>
    <mergeCell ref="K4:Q4"/>
    <mergeCell ref="R5:T5"/>
    <mergeCell ref="U5:W5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FF85-DD83-4170-B47B-3E2A2DD149D9}">
  <dimension ref="C2:X128"/>
  <sheetViews>
    <sheetView tabSelected="1" topLeftCell="D3" zoomScale="55" zoomScaleNormal="55" workbookViewId="0">
      <pane xSplit="3" ySplit="3" topLeftCell="G6" activePane="bottomRight" state="frozen"/>
      <selection activeCell="D3" sqref="D3"/>
      <selection pane="topRight" activeCell="G3" sqref="G3"/>
      <selection pane="bottomLeft" activeCell="D6" sqref="D6"/>
      <selection pane="bottomRight" activeCell="F27" sqref="F27"/>
    </sheetView>
  </sheetViews>
  <sheetFormatPr baseColWidth="10" defaultRowHeight="15"/>
  <cols>
    <col min="3" max="4" width="9.7109375" customWidth="1"/>
    <col min="5" max="5" width="13.7109375" customWidth="1"/>
    <col min="6" max="6" width="107.7109375" customWidth="1"/>
    <col min="7" max="7" width="30.28515625" bestFit="1" customWidth="1"/>
    <col min="8" max="8" width="27.7109375" bestFit="1" customWidth="1"/>
    <col min="9" max="9" width="30.140625" bestFit="1" customWidth="1"/>
    <col min="10" max="15" width="30.140625" customWidth="1"/>
    <col min="16" max="16" width="30" customWidth="1"/>
    <col min="17" max="17" width="27.7109375" customWidth="1"/>
    <col min="18" max="18" width="30.42578125" customWidth="1"/>
    <col min="19" max="21" width="28.140625" customWidth="1"/>
    <col min="22" max="22" width="30.140625" bestFit="1" customWidth="1"/>
    <col min="23" max="23" width="27.7109375" bestFit="1" customWidth="1"/>
    <col min="24" max="24" width="30.140625" bestFit="1" customWidth="1"/>
  </cols>
  <sheetData>
    <row r="2" spans="3:24" ht="15.75" thickBot="1"/>
    <row r="3" spans="3:24" ht="52.5" customHeight="1" thickBot="1">
      <c r="C3" s="237" t="s">
        <v>3</v>
      </c>
      <c r="D3" s="237" t="s">
        <v>4</v>
      </c>
      <c r="E3" s="237" t="s">
        <v>5</v>
      </c>
      <c r="F3" s="238" t="s">
        <v>102</v>
      </c>
      <c r="G3" s="236" t="s">
        <v>103</v>
      </c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</row>
    <row r="4" spans="3:24" ht="52.5" customHeight="1" thickBot="1">
      <c r="C4" s="237"/>
      <c r="D4" s="237"/>
      <c r="E4" s="237"/>
      <c r="F4" s="238"/>
      <c r="G4" s="238" t="s">
        <v>104</v>
      </c>
      <c r="H4" s="238"/>
      <c r="I4" s="238"/>
      <c r="J4" s="238" t="s">
        <v>105</v>
      </c>
      <c r="K4" s="238"/>
      <c r="L4" s="238"/>
      <c r="M4" s="238" t="s">
        <v>106</v>
      </c>
      <c r="N4" s="238"/>
      <c r="O4" s="238"/>
      <c r="P4" s="238" t="s">
        <v>107</v>
      </c>
      <c r="Q4" s="238"/>
      <c r="R4" s="238"/>
      <c r="S4" s="239" t="s">
        <v>94</v>
      </c>
      <c r="T4" s="240"/>
      <c r="U4" s="241"/>
      <c r="V4" s="236" t="s">
        <v>108</v>
      </c>
      <c r="W4" s="236"/>
      <c r="X4" s="236"/>
    </row>
    <row r="5" spans="3:24" ht="52.5" customHeight="1" thickBot="1">
      <c r="C5" s="237"/>
      <c r="D5" s="237"/>
      <c r="E5" s="237"/>
      <c r="F5" s="238"/>
      <c r="G5" s="38" t="s">
        <v>14</v>
      </c>
      <c r="H5" s="38" t="s">
        <v>17</v>
      </c>
      <c r="I5" s="38" t="s">
        <v>18</v>
      </c>
      <c r="J5" s="38" t="s">
        <v>14</v>
      </c>
      <c r="K5" s="38" t="s">
        <v>17</v>
      </c>
      <c r="L5" s="38" t="s">
        <v>18</v>
      </c>
      <c r="M5" s="38" t="s">
        <v>14</v>
      </c>
      <c r="N5" s="38" t="s">
        <v>17</v>
      </c>
      <c r="O5" s="38" t="s">
        <v>18</v>
      </c>
      <c r="P5" s="38" t="s">
        <v>14</v>
      </c>
      <c r="Q5" s="38" t="s">
        <v>17</v>
      </c>
      <c r="R5" s="38" t="s">
        <v>18</v>
      </c>
      <c r="S5" s="38" t="s">
        <v>14</v>
      </c>
      <c r="T5" s="38" t="s">
        <v>17</v>
      </c>
      <c r="U5" s="38" t="s">
        <v>18</v>
      </c>
      <c r="V5" s="38" t="s">
        <v>14</v>
      </c>
      <c r="W5" s="38" t="s">
        <v>17</v>
      </c>
      <c r="X5" s="38" t="s">
        <v>18</v>
      </c>
    </row>
    <row r="6" spans="3:24" ht="60.75" customHeight="1" thickBot="1">
      <c r="C6" s="231">
        <v>1</v>
      </c>
      <c r="D6" s="233" t="s">
        <v>112</v>
      </c>
      <c r="E6" s="233"/>
      <c r="F6" s="233"/>
      <c r="G6" s="39">
        <f>+G7</f>
        <v>3000000</v>
      </c>
      <c r="H6" s="39">
        <f t="shared" ref="H6:X6" si="0">+H7</f>
        <v>200000</v>
      </c>
      <c r="I6" s="39">
        <f t="shared" si="0"/>
        <v>3200000</v>
      </c>
      <c r="J6" s="39">
        <f t="shared" si="0"/>
        <v>2780000</v>
      </c>
      <c r="K6" s="39">
        <f t="shared" si="0"/>
        <v>0</v>
      </c>
      <c r="L6" s="39">
        <f t="shared" si="0"/>
        <v>2780000</v>
      </c>
      <c r="M6" s="39">
        <f t="shared" si="0"/>
        <v>0</v>
      </c>
      <c r="N6" s="39">
        <f t="shared" si="0"/>
        <v>0</v>
      </c>
      <c r="O6" s="39">
        <f t="shared" si="0"/>
        <v>0</v>
      </c>
      <c r="P6" s="39">
        <f t="shared" si="0"/>
        <v>140000</v>
      </c>
      <c r="Q6" s="39">
        <f t="shared" si="0"/>
        <v>0</v>
      </c>
      <c r="R6" s="39">
        <f t="shared" si="0"/>
        <v>140000</v>
      </c>
      <c r="S6" s="39">
        <f t="shared" si="0"/>
        <v>0</v>
      </c>
      <c r="T6" s="39">
        <f t="shared" si="0"/>
        <v>0</v>
      </c>
      <c r="U6" s="39">
        <f t="shared" si="0"/>
        <v>0</v>
      </c>
      <c r="V6" s="39">
        <f t="shared" si="0"/>
        <v>80000</v>
      </c>
      <c r="W6" s="39">
        <f t="shared" si="0"/>
        <v>200000</v>
      </c>
      <c r="X6" s="39">
        <f t="shared" si="0"/>
        <v>280000</v>
      </c>
    </row>
    <row r="7" spans="3:24" ht="66" customHeight="1">
      <c r="C7" s="232"/>
      <c r="D7" s="231">
        <v>1</v>
      </c>
      <c r="E7" s="234" t="s">
        <v>113</v>
      </c>
      <c r="F7" s="234"/>
      <c r="G7" s="40">
        <f>+SUM(G8:G13)</f>
        <v>3000000</v>
      </c>
      <c r="H7" s="40">
        <f t="shared" ref="H7:I7" si="1">+SUM(H8:H13)</f>
        <v>200000</v>
      </c>
      <c r="I7" s="40">
        <f t="shared" si="1"/>
        <v>3200000</v>
      </c>
      <c r="J7" s="40">
        <f>+SUM(J8:J13)</f>
        <v>2780000</v>
      </c>
      <c r="K7" s="40">
        <f t="shared" ref="K7:L7" si="2">+SUM(K8:K13)</f>
        <v>0</v>
      </c>
      <c r="L7" s="40">
        <f t="shared" si="2"/>
        <v>2780000</v>
      </c>
      <c r="M7" s="40">
        <f>+SUM(M8:M13)</f>
        <v>0</v>
      </c>
      <c r="N7" s="40">
        <f t="shared" ref="N7:O7" si="3">+SUM(N8:N13)</f>
        <v>0</v>
      </c>
      <c r="O7" s="40">
        <f t="shared" si="3"/>
        <v>0</v>
      </c>
      <c r="P7" s="40">
        <f>+SUM(P8:P13)</f>
        <v>140000</v>
      </c>
      <c r="Q7" s="40">
        <f t="shared" ref="Q7:R7" si="4">+SUM(Q8:Q13)</f>
        <v>0</v>
      </c>
      <c r="R7" s="40">
        <f t="shared" si="4"/>
        <v>140000</v>
      </c>
      <c r="S7" s="40">
        <f>+SUM(S8:S13)</f>
        <v>0</v>
      </c>
      <c r="T7" s="40">
        <f t="shared" ref="T7:U7" si="5">+SUM(T8:T13)</f>
        <v>0</v>
      </c>
      <c r="U7" s="40">
        <f t="shared" si="5"/>
        <v>0</v>
      </c>
      <c r="V7" s="40">
        <f>+SUM(V8:V13)</f>
        <v>80000</v>
      </c>
      <c r="W7" s="40">
        <f t="shared" ref="W7:X7" si="6">+SUM(W8:W13)</f>
        <v>200000</v>
      </c>
      <c r="X7" s="40">
        <f t="shared" si="6"/>
        <v>280000</v>
      </c>
    </row>
    <row r="8" spans="3:24" ht="26.25">
      <c r="C8" s="232"/>
      <c r="D8" s="232"/>
      <c r="E8" s="41">
        <v>1000</v>
      </c>
      <c r="F8" s="42" t="s">
        <v>20</v>
      </c>
      <c r="G8" s="43">
        <v>0</v>
      </c>
      <c r="H8" s="43">
        <v>0</v>
      </c>
      <c r="I8" s="44">
        <f>+G8+H8</f>
        <v>0</v>
      </c>
      <c r="J8" s="43">
        <v>0</v>
      </c>
      <c r="K8" s="43">
        <v>0</v>
      </c>
      <c r="L8" s="44">
        <f>+J8+K8</f>
        <v>0</v>
      </c>
      <c r="M8" s="43">
        <v>0</v>
      </c>
      <c r="N8" s="43">
        <v>0</v>
      </c>
      <c r="O8" s="44">
        <f>+M8+N8</f>
        <v>0</v>
      </c>
      <c r="P8" s="43">
        <v>0</v>
      </c>
      <c r="Q8" s="43">
        <v>0</v>
      </c>
      <c r="R8" s="44">
        <f>+P8+Q8</f>
        <v>0</v>
      </c>
      <c r="S8" s="43">
        <v>0</v>
      </c>
      <c r="T8" s="43">
        <v>0</v>
      </c>
      <c r="U8" s="44">
        <f>+S8+T8</f>
        <v>0</v>
      </c>
      <c r="V8" s="43">
        <f>+G8-J8-M8-P8-S8</f>
        <v>0</v>
      </c>
      <c r="W8" s="43">
        <f>+H8-K8-N8-Q8-T8</f>
        <v>0</v>
      </c>
      <c r="X8" s="50">
        <f>+I8-L8-O8-R8-U8</f>
        <v>0</v>
      </c>
    </row>
    <row r="9" spans="3:24" ht="26.25">
      <c r="C9" s="232"/>
      <c r="D9" s="232"/>
      <c r="E9" s="41">
        <v>2000</v>
      </c>
      <c r="F9" s="42" t="s">
        <v>24</v>
      </c>
      <c r="G9" s="43">
        <v>0</v>
      </c>
      <c r="H9" s="43">
        <v>0</v>
      </c>
      <c r="I9" s="44">
        <f t="shared" ref="I9:I13" si="7">+G9+H9</f>
        <v>0</v>
      </c>
      <c r="J9" s="45">
        <f>+'[1]Formato Especifico'!AI6</f>
        <v>0</v>
      </c>
      <c r="K9" s="45">
        <v>0</v>
      </c>
      <c r="L9" s="44">
        <f t="shared" ref="L9:L13" si="8">+J9+K9</f>
        <v>0</v>
      </c>
      <c r="M9" s="45">
        <f>+'[1]Formato Especifico'!AB6</f>
        <v>0</v>
      </c>
      <c r="N9" s="45">
        <v>0</v>
      </c>
      <c r="O9" s="44">
        <f t="shared" ref="O9:O13" si="9">+M9+N9</f>
        <v>0</v>
      </c>
      <c r="P9" s="45">
        <v>0</v>
      </c>
      <c r="Q9" s="45">
        <v>0</v>
      </c>
      <c r="R9" s="44">
        <f t="shared" ref="R9:R13" si="10">+P9+Q9</f>
        <v>0</v>
      </c>
      <c r="S9" s="45">
        <v>0</v>
      </c>
      <c r="T9" s="45">
        <v>0</v>
      </c>
      <c r="U9" s="44">
        <f t="shared" ref="U9:U13" si="11">+S9+T9</f>
        <v>0</v>
      </c>
      <c r="V9" s="43">
        <f t="shared" ref="V9:X13" si="12">+G9-J9-M9-P9-S9</f>
        <v>0</v>
      </c>
      <c r="W9" s="43">
        <f t="shared" si="12"/>
        <v>0</v>
      </c>
      <c r="X9" s="50">
        <f t="shared" si="12"/>
        <v>0</v>
      </c>
    </row>
    <row r="10" spans="3:24" ht="26.25">
      <c r="C10" s="232"/>
      <c r="D10" s="232"/>
      <c r="E10" s="41">
        <v>3000</v>
      </c>
      <c r="F10" s="42" t="s">
        <v>28</v>
      </c>
      <c r="G10" s="43">
        <f>+'[2]FORMATO ESPECIFICO FASP'!M11</f>
        <v>3000000</v>
      </c>
      <c r="H10" s="43">
        <f>+'[2]FORMATO ESPECIFICO FASP'!P11</f>
        <v>200000</v>
      </c>
      <c r="I10" s="44">
        <f t="shared" si="7"/>
        <v>3200000</v>
      </c>
      <c r="J10" s="45">
        <f>+'[2]FORMATO ESPECIFICO FASP'!AH11</f>
        <v>2780000</v>
      </c>
      <c r="K10" s="43">
        <f>+'[2]FORMATO ESPECIFICO FASP'!AK11</f>
        <v>0</v>
      </c>
      <c r="L10" s="44">
        <f t="shared" si="8"/>
        <v>2780000</v>
      </c>
      <c r="M10" s="45">
        <v>0</v>
      </c>
      <c r="N10" s="43">
        <v>0</v>
      </c>
      <c r="O10" s="44">
        <f t="shared" si="9"/>
        <v>0</v>
      </c>
      <c r="P10" s="45">
        <f>+'[2]FORMATO ESPECIFICO FASP'!T11</f>
        <v>140000</v>
      </c>
      <c r="Q10" s="43">
        <f>+'[2]FORMATO ESPECIFICO FASP'!W11</f>
        <v>0</v>
      </c>
      <c r="R10" s="44">
        <f t="shared" si="10"/>
        <v>140000</v>
      </c>
      <c r="S10" s="45">
        <v>0</v>
      </c>
      <c r="T10" s="43">
        <v>0</v>
      </c>
      <c r="U10" s="44">
        <f t="shared" si="11"/>
        <v>0</v>
      </c>
      <c r="V10" s="43">
        <f t="shared" si="12"/>
        <v>80000</v>
      </c>
      <c r="W10" s="43">
        <f t="shared" si="12"/>
        <v>200000</v>
      </c>
      <c r="X10" s="50">
        <f t="shared" si="12"/>
        <v>280000</v>
      </c>
    </row>
    <row r="11" spans="3:24" ht="26.25">
      <c r="C11" s="232"/>
      <c r="D11" s="232"/>
      <c r="E11" s="41">
        <v>4000</v>
      </c>
      <c r="F11" s="42" t="s">
        <v>63</v>
      </c>
      <c r="G11" s="43">
        <v>0</v>
      </c>
      <c r="H11" s="43">
        <v>0</v>
      </c>
      <c r="I11" s="44">
        <f t="shared" si="7"/>
        <v>0</v>
      </c>
      <c r="J11" s="45">
        <v>0</v>
      </c>
      <c r="K11" s="43">
        <v>0</v>
      </c>
      <c r="L11" s="44">
        <f t="shared" si="8"/>
        <v>0</v>
      </c>
      <c r="M11" s="45">
        <v>0</v>
      </c>
      <c r="N11" s="43">
        <v>0</v>
      </c>
      <c r="O11" s="44">
        <f t="shared" si="9"/>
        <v>0</v>
      </c>
      <c r="P11" s="45">
        <v>0</v>
      </c>
      <c r="Q11" s="43">
        <v>0</v>
      </c>
      <c r="R11" s="44">
        <f t="shared" si="10"/>
        <v>0</v>
      </c>
      <c r="S11" s="45">
        <v>0</v>
      </c>
      <c r="T11" s="43">
        <v>0</v>
      </c>
      <c r="U11" s="44">
        <f t="shared" si="11"/>
        <v>0</v>
      </c>
      <c r="V11" s="43">
        <f t="shared" si="12"/>
        <v>0</v>
      </c>
      <c r="W11" s="43">
        <f t="shared" si="12"/>
        <v>0</v>
      </c>
      <c r="X11" s="50">
        <f t="shared" si="12"/>
        <v>0</v>
      </c>
    </row>
    <row r="12" spans="3:24" ht="26.25">
      <c r="C12" s="232"/>
      <c r="D12" s="232"/>
      <c r="E12" s="41">
        <v>5000</v>
      </c>
      <c r="F12" s="42" t="s">
        <v>36</v>
      </c>
      <c r="G12" s="43">
        <v>0</v>
      </c>
      <c r="H12" s="43">
        <v>0</v>
      </c>
      <c r="I12" s="44">
        <f t="shared" si="7"/>
        <v>0</v>
      </c>
      <c r="J12" s="45">
        <v>0</v>
      </c>
      <c r="K12" s="43">
        <v>0</v>
      </c>
      <c r="L12" s="44">
        <f t="shared" si="8"/>
        <v>0</v>
      </c>
      <c r="M12" s="45">
        <v>0</v>
      </c>
      <c r="N12" s="43">
        <v>0</v>
      </c>
      <c r="O12" s="44">
        <f t="shared" si="9"/>
        <v>0</v>
      </c>
      <c r="P12" s="45">
        <v>0</v>
      </c>
      <c r="Q12" s="43">
        <v>0</v>
      </c>
      <c r="R12" s="44">
        <f t="shared" si="10"/>
        <v>0</v>
      </c>
      <c r="S12" s="45">
        <v>0</v>
      </c>
      <c r="T12" s="43">
        <v>0</v>
      </c>
      <c r="U12" s="44">
        <f t="shared" si="11"/>
        <v>0</v>
      </c>
      <c r="V12" s="43">
        <f t="shared" si="12"/>
        <v>0</v>
      </c>
      <c r="W12" s="43">
        <f t="shared" si="12"/>
        <v>0</v>
      </c>
      <c r="X12" s="50">
        <f t="shared" si="12"/>
        <v>0</v>
      </c>
    </row>
    <row r="13" spans="3:24" ht="27" thickBot="1">
      <c r="C13" s="232"/>
      <c r="D13" s="232"/>
      <c r="E13" s="41">
        <v>6000</v>
      </c>
      <c r="F13" s="42" t="s">
        <v>109</v>
      </c>
      <c r="G13" s="46">
        <v>0</v>
      </c>
      <c r="H13" s="47">
        <v>0</v>
      </c>
      <c r="I13" s="44">
        <f t="shared" si="7"/>
        <v>0</v>
      </c>
      <c r="J13" s="46">
        <v>0</v>
      </c>
      <c r="K13" s="47">
        <v>0</v>
      </c>
      <c r="L13" s="44">
        <f t="shared" si="8"/>
        <v>0</v>
      </c>
      <c r="M13" s="46">
        <v>0</v>
      </c>
      <c r="N13" s="47">
        <v>0</v>
      </c>
      <c r="O13" s="44">
        <f t="shared" si="9"/>
        <v>0</v>
      </c>
      <c r="P13" s="46">
        <v>0</v>
      </c>
      <c r="Q13" s="47">
        <v>0</v>
      </c>
      <c r="R13" s="44">
        <f t="shared" si="10"/>
        <v>0</v>
      </c>
      <c r="S13" s="46">
        <v>0</v>
      </c>
      <c r="T13" s="47">
        <v>0</v>
      </c>
      <c r="U13" s="44">
        <f t="shared" si="11"/>
        <v>0</v>
      </c>
      <c r="V13" s="43">
        <f t="shared" si="12"/>
        <v>0</v>
      </c>
      <c r="W13" s="43">
        <f t="shared" si="12"/>
        <v>0</v>
      </c>
      <c r="X13" s="50">
        <f t="shared" si="12"/>
        <v>0</v>
      </c>
    </row>
    <row r="14" spans="3:24" ht="27" thickBot="1">
      <c r="C14" s="231">
        <v>2</v>
      </c>
      <c r="D14" s="233" t="s">
        <v>114</v>
      </c>
      <c r="E14" s="233"/>
      <c r="F14" s="233"/>
      <c r="G14" s="39">
        <f>+G15</f>
        <v>1500000</v>
      </c>
      <c r="H14" s="39">
        <f t="shared" ref="H14:X14" si="13">+H15</f>
        <v>16786985.52</v>
      </c>
      <c r="I14" s="39">
        <f t="shared" si="13"/>
        <v>18286985.52</v>
      </c>
      <c r="J14" s="39">
        <f t="shared" si="13"/>
        <v>0</v>
      </c>
      <c r="K14" s="39">
        <f t="shared" si="13"/>
        <v>0</v>
      </c>
      <c r="L14" s="39">
        <f t="shared" si="13"/>
        <v>0</v>
      </c>
      <c r="M14" s="39">
        <f t="shared" si="13"/>
        <v>0</v>
      </c>
      <c r="N14" s="39">
        <f t="shared" si="13"/>
        <v>87753.02</v>
      </c>
      <c r="O14" s="39">
        <f t="shared" si="13"/>
        <v>87753.02</v>
      </c>
      <c r="P14" s="39">
        <f t="shared" si="13"/>
        <v>0</v>
      </c>
      <c r="Q14" s="39">
        <f t="shared" si="13"/>
        <v>3819334.07</v>
      </c>
      <c r="R14" s="39">
        <f t="shared" si="13"/>
        <v>3819334.07</v>
      </c>
      <c r="S14" s="39">
        <f t="shared" si="13"/>
        <v>0</v>
      </c>
      <c r="T14" s="39">
        <f t="shared" si="13"/>
        <v>0</v>
      </c>
      <c r="U14" s="39">
        <f t="shared" si="13"/>
        <v>0</v>
      </c>
      <c r="V14" s="39">
        <f t="shared" si="13"/>
        <v>1500000</v>
      </c>
      <c r="W14" s="39">
        <f t="shared" si="13"/>
        <v>12879898.43</v>
      </c>
      <c r="X14" s="39">
        <f t="shared" si="13"/>
        <v>14379898.43</v>
      </c>
    </row>
    <row r="15" spans="3:24" ht="55.5" customHeight="1">
      <c r="C15" s="232"/>
      <c r="D15" s="231">
        <v>8</v>
      </c>
      <c r="E15" s="234" t="s">
        <v>115</v>
      </c>
      <c r="F15" s="234"/>
      <c r="G15" s="40">
        <f>+SUM(G16:G21)</f>
        <v>1500000</v>
      </c>
      <c r="H15" s="40">
        <f t="shared" ref="H15:I15" si="14">+SUM(H16:H21)</f>
        <v>16786985.52</v>
      </c>
      <c r="I15" s="40">
        <f t="shared" si="14"/>
        <v>18286985.52</v>
      </c>
      <c r="J15" s="40">
        <f>+SUM(J16:J21)</f>
        <v>0</v>
      </c>
      <c r="K15" s="40">
        <f t="shared" ref="K15:L15" si="15">+SUM(K16:K21)</f>
        <v>0</v>
      </c>
      <c r="L15" s="40">
        <f t="shared" si="15"/>
        <v>0</v>
      </c>
      <c r="M15" s="40">
        <f>+SUM(M16:M21)</f>
        <v>0</v>
      </c>
      <c r="N15" s="40">
        <f t="shared" ref="N15:O15" si="16">+SUM(N16:N21)</f>
        <v>87753.02</v>
      </c>
      <c r="O15" s="40">
        <f t="shared" si="16"/>
        <v>87753.02</v>
      </c>
      <c r="P15" s="40">
        <f>+SUM(P16:P21)</f>
        <v>0</v>
      </c>
      <c r="Q15" s="40">
        <f t="shared" ref="Q15:R15" si="17">+SUM(Q16:Q21)</f>
        <v>3819334.07</v>
      </c>
      <c r="R15" s="40">
        <f t="shared" si="17"/>
        <v>3819334.07</v>
      </c>
      <c r="S15" s="40">
        <f>+SUM(S16:S21)</f>
        <v>0</v>
      </c>
      <c r="T15" s="40">
        <f t="shared" ref="T15:U15" si="18">+SUM(T16:T21)</f>
        <v>0</v>
      </c>
      <c r="U15" s="40">
        <f t="shared" si="18"/>
        <v>0</v>
      </c>
      <c r="V15" s="40">
        <f>+SUM(V16:V21)</f>
        <v>1500000</v>
      </c>
      <c r="W15" s="40">
        <f t="shared" ref="W15:X15" si="19">+SUM(W16:W21)</f>
        <v>12879898.43</v>
      </c>
      <c r="X15" s="40">
        <f t="shared" si="19"/>
        <v>14379898.43</v>
      </c>
    </row>
    <row r="16" spans="3:24" ht="26.25">
      <c r="C16" s="232"/>
      <c r="D16" s="232"/>
      <c r="E16" s="41">
        <v>1000</v>
      </c>
      <c r="F16" s="42" t="s">
        <v>20</v>
      </c>
      <c r="G16" s="43">
        <v>0</v>
      </c>
      <c r="H16" s="43">
        <f>+'[2]FORMATO ESPECIFICO FASP'!P19</f>
        <v>16444985.52</v>
      </c>
      <c r="I16" s="44">
        <f>+G16+H16</f>
        <v>16444985.52</v>
      </c>
      <c r="J16" s="45">
        <f>+'[2]FORMATO ESPECIFICO FASP'!AH19</f>
        <v>0</v>
      </c>
      <c r="K16" s="43">
        <f>+'[2]FORMATO ESPECIFICO FASP'!AK19</f>
        <v>0</v>
      </c>
      <c r="L16" s="44">
        <f>+J16+K16</f>
        <v>0</v>
      </c>
      <c r="M16" s="43">
        <v>0</v>
      </c>
      <c r="N16" s="43">
        <f>+'[2]FORMATO ESPECIFICO FASP'!AD19</f>
        <v>87753.02</v>
      </c>
      <c r="O16" s="44">
        <f>+M16+N16</f>
        <v>87753.02</v>
      </c>
      <c r="P16" s="45">
        <f>+'[2]FORMATO ESPECIFICO FASP'!T19</f>
        <v>0</v>
      </c>
      <c r="Q16" s="43">
        <f>+'[2]FORMATO ESPECIFICO FASP'!W19</f>
        <v>3759028.44</v>
      </c>
      <c r="R16" s="44">
        <f>+P16+Q16</f>
        <v>3759028.44</v>
      </c>
      <c r="S16" s="43">
        <v>0</v>
      </c>
      <c r="T16" s="43">
        <v>0</v>
      </c>
      <c r="U16" s="44">
        <f>+S16+T16</f>
        <v>0</v>
      </c>
      <c r="V16" s="43">
        <f>+G16-J16-M16-P16-S16</f>
        <v>0</v>
      </c>
      <c r="W16" s="43">
        <f>+H16-K16-N16-Q16-T16</f>
        <v>12598204.060000001</v>
      </c>
      <c r="X16" s="50">
        <f>+I16-L16-O16-R16-U16</f>
        <v>12598204.060000001</v>
      </c>
    </row>
    <row r="17" spans="3:24" ht="26.25">
      <c r="C17" s="232"/>
      <c r="D17" s="232"/>
      <c r="E17" s="41">
        <v>2000</v>
      </c>
      <c r="F17" s="42" t="s">
        <v>24</v>
      </c>
      <c r="G17" s="43">
        <f>+'[2]FORMATO ESPECIFICO FASP'!M23</f>
        <v>1500000</v>
      </c>
      <c r="H17" s="43">
        <f>+'[2]FORMATO ESPECIFICO FASP'!P23</f>
        <v>100000</v>
      </c>
      <c r="I17" s="44">
        <f t="shared" ref="I17:I21" si="20">+G17+H17</f>
        <v>1600000</v>
      </c>
      <c r="J17" s="45">
        <f>+'[1]Formato Especifico'!AI13</f>
        <v>0</v>
      </c>
      <c r="K17" s="45">
        <v>0</v>
      </c>
      <c r="L17" s="44">
        <f t="shared" ref="L17:L21" si="21">+J17+K17</f>
        <v>0</v>
      </c>
      <c r="M17" s="45">
        <f>+'[1]Formato Especifico'!AB13</f>
        <v>0</v>
      </c>
      <c r="N17" s="45">
        <v>0</v>
      </c>
      <c r="O17" s="44">
        <f t="shared" ref="O17:O21" si="22">+M17+N17</f>
        <v>0</v>
      </c>
      <c r="P17" s="45">
        <f>+'[2]FORMATO ESPECIFICO FASP'!T23</f>
        <v>0</v>
      </c>
      <c r="Q17" s="43">
        <f>+'[2]FORMATO ESPECIFICO FASP'!W23</f>
        <v>50000</v>
      </c>
      <c r="R17" s="44">
        <f t="shared" ref="R17:R21" si="23">+P17+Q17</f>
        <v>50000</v>
      </c>
      <c r="S17" s="45">
        <v>0</v>
      </c>
      <c r="T17" s="45">
        <v>0</v>
      </c>
      <c r="U17" s="44">
        <f t="shared" ref="U17:U21" si="24">+S17+T17</f>
        <v>0</v>
      </c>
      <c r="V17" s="43">
        <f t="shared" ref="V17:X21" si="25">+G17-J17-M17-P17-S17</f>
        <v>1500000</v>
      </c>
      <c r="W17" s="43">
        <f t="shared" si="25"/>
        <v>50000</v>
      </c>
      <c r="X17" s="50">
        <f t="shared" si="25"/>
        <v>1550000</v>
      </c>
    </row>
    <row r="18" spans="3:24" ht="26.25">
      <c r="C18" s="232"/>
      <c r="D18" s="232"/>
      <c r="E18" s="41">
        <v>3000</v>
      </c>
      <c r="F18" s="42" t="s">
        <v>28</v>
      </c>
      <c r="G18" s="43">
        <f>+'[2]FORMATO ESPECIFICO FASP'!M32</f>
        <v>0</v>
      </c>
      <c r="H18" s="43">
        <f>+'[2]FORMATO ESPECIFICO FASP'!P32</f>
        <v>242000</v>
      </c>
      <c r="I18" s="44">
        <f t="shared" si="20"/>
        <v>242000</v>
      </c>
      <c r="J18" s="45">
        <v>0</v>
      </c>
      <c r="K18" s="43">
        <v>0</v>
      </c>
      <c r="L18" s="44">
        <f t="shared" si="21"/>
        <v>0</v>
      </c>
      <c r="M18" s="45">
        <v>0</v>
      </c>
      <c r="N18" s="43">
        <v>0</v>
      </c>
      <c r="O18" s="44">
        <f t="shared" si="22"/>
        <v>0</v>
      </c>
      <c r="P18" s="45">
        <f>+'[2]FORMATO ESPECIFICO FASP'!T32</f>
        <v>0</v>
      </c>
      <c r="Q18" s="43">
        <f>+'[2]FORMATO ESPECIFICO FASP'!W32</f>
        <v>10305.630000000001</v>
      </c>
      <c r="R18" s="44">
        <f t="shared" si="23"/>
        <v>10305.630000000001</v>
      </c>
      <c r="S18" s="45">
        <v>0</v>
      </c>
      <c r="T18" s="43">
        <v>0</v>
      </c>
      <c r="U18" s="44">
        <f t="shared" si="24"/>
        <v>0</v>
      </c>
      <c r="V18" s="43">
        <f t="shared" si="25"/>
        <v>0</v>
      </c>
      <c r="W18" s="43">
        <f t="shared" si="25"/>
        <v>231694.37</v>
      </c>
      <c r="X18" s="50">
        <f t="shared" si="25"/>
        <v>231694.37</v>
      </c>
    </row>
    <row r="19" spans="3:24" ht="26.25">
      <c r="C19" s="232"/>
      <c r="D19" s="232"/>
      <c r="E19" s="41">
        <v>4000</v>
      </c>
      <c r="F19" s="42" t="s">
        <v>63</v>
      </c>
      <c r="G19" s="43">
        <v>0</v>
      </c>
      <c r="H19" s="43">
        <v>0</v>
      </c>
      <c r="I19" s="44">
        <f t="shared" si="20"/>
        <v>0</v>
      </c>
      <c r="J19" s="45">
        <v>0</v>
      </c>
      <c r="K19" s="43">
        <v>0</v>
      </c>
      <c r="L19" s="44">
        <f t="shared" si="21"/>
        <v>0</v>
      </c>
      <c r="M19" s="45">
        <v>0</v>
      </c>
      <c r="N19" s="43">
        <v>0</v>
      </c>
      <c r="O19" s="44">
        <f t="shared" si="22"/>
        <v>0</v>
      </c>
      <c r="P19" s="45">
        <v>0</v>
      </c>
      <c r="Q19" s="43">
        <v>0</v>
      </c>
      <c r="R19" s="44">
        <f t="shared" si="23"/>
        <v>0</v>
      </c>
      <c r="S19" s="45">
        <v>0</v>
      </c>
      <c r="T19" s="43">
        <v>0</v>
      </c>
      <c r="U19" s="44">
        <f t="shared" si="24"/>
        <v>0</v>
      </c>
      <c r="V19" s="43">
        <f t="shared" si="25"/>
        <v>0</v>
      </c>
      <c r="W19" s="43">
        <f t="shared" si="25"/>
        <v>0</v>
      </c>
      <c r="X19" s="50">
        <f t="shared" si="25"/>
        <v>0</v>
      </c>
    </row>
    <row r="20" spans="3:24" ht="26.25">
      <c r="C20" s="232"/>
      <c r="D20" s="232"/>
      <c r="E20" s="41">
        <v>5000</v>
      </c>
      <c r="F20" s="42" t="s">
        <v>36</v>
      </c>
      <c r="G20" s="43">
        <v>0</v>
      </c>
      <c r="H20" s="43">
        <v>0</v>
      </c>
      <c r="I20" s="44">
        <f t="shared" si="20"/>
        <v>0</v>
      </c>
      <c r="J20" s="45">
        <v>0</v>
      </c>
      <c r="K20" s="43">
        <v>0</v>
      </c>
      <c r="L20" s="44">
        <f t="shared" si="21"/>
        <v>0</v>
      </c>
      <c r="M20" s="45">
        <v>0</v>
      </c>
      <c r="N20" s="43">
        <v>0</v>
      </c>
      <c r="O20" s="44">
        <f t="shared" si="22"/>
        <v>0</v>
      </c>
      <c r="P20" s="45">
        <v>0</v>
      </c>
      <c r="Q20" s="43">
        <v>0</v>
      </c>
      <c r="R20" s="44">
        <f t="shared" si="23"/>
        <v>0</v>
      </c>
      <c r="S20" s="45">
        <v>0</v>
      </c>
      <c r="T20" s="43">
        <v>0</v>
      </c>
      <c r="U20" s="44">
        <f t="shared" si="24"/>
        <v>0</v>
      </c>
      <c r="V20" s="43">
        <f t="shared" si="25"/>
        <v>0</v>
      </c>
      <c r="W20" s="43">
        <f t="shared" si="25"/>
        <v>0</v>
      </c>
      <c r="X20" s="50">
        <f t="shared" si="25"/>
        <v>0</v>
      </c>
    </row>
    <row r="21" spans="3:24" ht="27" thickBot="1">
      <c r="C21" s="232"/>
      <c r="D21" s="232"/>
      <c r="E21" s="41">
        <v>6000</v>
      </c>
      <c r="F21" s="42" t="s">
        <v>109</v>
      </c>
      <c r="G21" s="46">
        <v>0</v>
      </c>
      <c r="H21" s="47">
        <v>0</v>
      </c>
      <c r="I21" s="44">
        <f t="shared" si="20"/>
        <v>0</v>
      </c>
      <c r="J21" s="46">
        <v>0</v>
      </c>
      <c r="K21" s="47">
        <v>0</v>
      </c>
      <c r="L21" s="44">
        <f t="shared" si="21"/>
        <v>0</v>
      </c>
      <c r="M21" s="46">
        <v>0</v>
      </c>
      <c r="N21" s="47">
        <v>0</v>
      </c>
      <c r="O21" s="44">
        <f t="shared" si="22"/>
        <v>0</v>
      </c>
      <c r="P21" s="46">
        <v>0</v>
      </c>
      <c r="Q21" s="47">
        <v>0</v>
      </c>
      <c r="R21" s="44">
        <f t="shared" si="23"/>
        <v>0</v>
      </c>
      <c r="S21" s="46">
        <v>0</v>
      </c>
      <c r="T21" s="47">
        <v>0</v>
      </c>
      <c r="U21" s="44">
        <f t="shared" si="24"/>
        <v>0</v>
      </c>
      <c r="V21" s="43">
        <f t="shared" si="25"/>
        <v>0</v>
      </c>
      <c r="W21" s="43">
        <f t="shared" si="25"/>
        <v>0</v>
      </c>
      <c r="X21" s="50">
        <f t="shared" si="25"/>
        <v>0</v>
      </c>
    </row>
    <row r="22" spans="3:24" ht="27" thickBot="1">
      <c r="C22" s="231">
        <v>3</v>
      </c>
      <c r="D22" s="233" t="s">
        <v>118</v>
      </c>
      <c r="E22" s="233"/>
      <c r="F22" s="233"/>
      <c r="G22" s="39">
        <f>+G23</f>
        <v>20409395.5</v>
      </c>
      <c r="H22" s="39">
        <f t="shared" ref="H22:X22" si="26">+H23</f>
        <v>6700000</v>
      </c>
      <c r="I22" s="39">
        <f t="shared" si="26"/>
        <v>27109395.5</v>
      </c>
      <c r="J22" s="39">
        <f t="shared" si="26"/>
        <v>0</v>
      </c>
      <c r="K22" s="39">
        <f t="shared" si="26"/>
        <v>0</v>
      </c>
      <c r="L22" s="39">
        <f t="shared" si="26"/>
        <v>0</v>
      </c>
      <c r="M22" s="39">
        <f t="shared" si="26"/>
        <v>0</v>
      </c>
      <c r="N22" s="39">
        <f t="shared" si="26"/>
        <v>0</v>
      </c>
      <c r="O22" s="39">
        <f t="shared" si="26"/>
        <v>0</v>
      </c>
      <c r="P22" s="39">
        <f t="shared" si="26"/>
        <v>0</v>
      </c>
      <c r="Q22" s="39">
        <f t="shared" si="26"/>
        <v>0</v>
      </c>
      <c r="R22" s="39">
        <f t="shared" si="26"/>
        <v>0</v>
      </c>
      <c r="S22" s="39">
        <f t="shared" si="26"/>
        <v>0</v>
      </c>
      <c r="T22" s="39">
        <f t="shared" si="26"/>
        <v>0</v>
      </c>
      <c r="U22" s="39">
        <f t="shared" si="26"/>
        <v>0</v>
      </c>
      <c r="V22" s="39">
        <f t="shared" si="26"/>
        <v>20409395.5</v>
      </c>
      <c r="W22" s="39">
        <f t="shared" si="26"/>
        <v>6700000</v>
      </c>
      <c r="X22" s="39">
        <f t="shared" si="26"/>
        <v>27109395.5</v>
      </c>
    </row>
    <row r="23" spans="3:24" ht="26.25">
      <c r="C23" s="232"/>
      <c r="D23" s="231">
        <v>12</v>
      </c>
      <c r="E23" s="234" t="s">
        <v>119</v>
      </c>
      <c r="F23" s="234"/>
      <c r="G23" s="40">
        <f>+SUM(G24:G29)</f>
        <v>20409395.5</v>
      </c>
      <c r="H23" s="40">
        <f t="shared" ref="H23:I23" si="27">+SUM(H24:H29)</f>
        <v>6700000</v>
      </c>
      <c r="I23" s="40">
        <f t="shared" si="27"/>
        <v>27109395.5</v>
      </c>
      <c r="J23" s="40">
        <f>+SUM(J24:J29)</f>
        <v>0</v>
      </c>
      <c r="K23" s="40">
        <f t="shared" ref="K23:L23" si="28">+SUM(K24:K29)</f>
        <v>0</v>
      </c>
      <c r="L23" s="40">
        <f t="shared" si="28"/>
        <v>0</v>
      </c>
      <c r="M23" s="40">
        <f>+SUM(M24:M29)</f>
        <v>0</v>
      </c>
      <c r="N23" s="40">
        <f t="shared" ref="N23:O23" si="29">+SUM(N24:N29)</f>
        <v>0</v>
      </c>
      <c r="O23" s="40">
        <f t="shared" si="29"/>
        <v>0</v>
      </c>
      <c r="P23" s="40">
        <f>+SUM(P24:P29)</f>
        <v>0</v>
      </c>
      <c r="Q23" s="40">
        <f t="shared" ref="Q23:R23" si="30">+SUM(Q24:Q29)</f>
        <v>0</v>
      </c>
      <c r="R23" s="40">
        <f t="shared" si="30"/>
        <v>0</v>
      </c>
      <c r="S23" s="40">
        <f>+SUM(S24:S29)</f>
        <v>0</v>
      </c>
      <c r="T23" s="40">
        <f t="shared" ref="T23:U23" si="31">+SUM(T24:T29)</f>
        <v>0</v>
      </c>
      <c r="U23" s="40">
        <f t="shared" si="31"/>
        <v>0</v>
      </c>
      <c r="V23" s="40">
        <f>+SUM(V24:V29)</f>
        <v>20409395.5</v>
      </c>
      <c r="W23" s="40">
        <f t="shared" ref="W23:X23" si="32">+SUM(W24:W29)</f>
        <v>6700000</v>
      </c>
      <c r="X23" s="40">
        <f t="shared" si="32"/>
        <v>27109395.5</v>
      </c>
    </row>
    <row r="24" spans="3:24" ht="26.25">
      <c r="C24" s="232"/>
      <c r="D24" s="232"/>
      <c r="E24" s="41">
        <v>1000</v>
      </c>
      <c r="F24" s="42" t="s">
        <v>20</v>
      </c>
      <c r="G24" s="43">
        <v>0</v>
      </c>
      <c r="H24" s="43">
        <v>0</v>
      </c>
      <c r="I24" s="44">
        <f>+G24+H24</f>
        <v>0</v>
      </c>
      <c r="J24" s="43">
        <v>0</v>
      </c>
      <c r="K24" s="43">
        <v>0</v>
      </c>
      <c r="L24" s="44">
        <f>+J24+K24</f>
        <v>0</v>
      </c>
      <c r="M24" s="43">
        <v>0</v>
      </c>
      <c r="N24" s="43">
        <v>0</v>
      </c>
      <c r="O24" s="44">
        <f>+M24+N24</f>
        <v>0</v>
      </c>
      <c r="P24" s="43">
        <v>0</v>
      </c>
      <c r="Q24" s="43">
        <v>0</v>
      </c>
      <c r="R24" s="44">
        <f>+P24+Q24</f>
        <v>0</v>
      </c>
      <c r="S24" s="43">
        <v>0</v>
      </c>
      <c r="T24" s="43">
        <v>0</v>
      </c>
      <c r="U24" s="44">
        <f>+S24+T24</f>
        <v>0</v>
      </c>
      <c r="V24" s="43">
        <f>+G24-J24-M24-P24-S24</f>
        <v>0</v>
      </c>
      <c r="W24" s="43">
        <f>+H24-K24-N24-Q24-T24</f>
        <v>0</v>
      </c>
      <c r="X24" s="50">
        <f>+I24-L24-O24-R24-U24</f>
        <v>0</v>
      </c>
    </row>
    <row r="25" spans="3:24" ht="26.25">
      <c r="C25" s="232"/>
      <c r="D25" s="232"/>
      <c r="E25" s="41">
        <v>2000</v>
      </c>
      <c r="F25" s="42" t="s">
        <v>24</v>
      </c>
      <c r="G25" s="43">
        <f>+'[2]FORMATO ESPECIFICO FASP'!M44</f>
        <v>20409395.5</v>
      </c>
      <c r="H25" s="43">
        <f>+'[2]FORMATO ESPECIFICO FASP'!P44</f>
        <v>5000000</v>
      </c>
      <c r="I25" s="44">
        <f t="shared" ref="I25:I29" si="33">+G25+H25</f>
        <v>25409395.5</v>
      </c>
      <c r="J25" s="45">
        <f>+'[1]Formato Especifico'!AI21</f>
        <v>0</v>
      </c>
      <c r="K25" s="45">
        <v>0</v>
      </c>
      <c r="L25" s="44">
        <f t="shared" ref="L25:L29" si="34">+J25+K25</f>
        <v>0</v>
      </c>
      <c r="M25" s="45">
        <f>+'[1]Formato Especifico'!AB21</f>
        <v>0</v>
      </c>
      <c r="N25" s="45">
        <v>0</v>
      </c>
      <c r="O25" s="44">
        <f t="shared" ref="O25:O29" si="35">+M25+N25</f>
        <v>0</v>
      </c>
      <c r="P25" s="45">
        <v>0</v>
      </c>
      <c r="Q25" s="45">
        <v>0</v>
      </c>
      <c r="R25" s="44">
        <f t="shared" ref="R25:R29" si="36">+P25+Q25</f>
        <v>0</v>
      </c>
      <c r="S25" s="45">
        <v>0</v>
      </c>
      <c r="T25" s="45">
        <v>0</v>
      </c>
      <c r="U25" s="44">
        <f t="shared" ref="U25:U29" si="37">+S25+T25</f>
        <v>0</v>
      </c>
      <c r="V25" s="43">
        <f t="shared" ref="V25:X29" si="38">+G25-J25-M25-P25-S25</f>
        <v>20409395.5</v>
      </c>
      <c r="W25" s="43">
        <f t="shared" si="38"/>
        <v>5000000</v>
      </c>
      <c r="X25" s="50">
        <f t="shared" si="38"/>
        <v>25409395.5</v>
      </c>
    </row>
    <row r="26" spans="3:24" ht="26.25">
      <c r="C26" s="232"/>
      <c r="D26" s="232"/>
      <c r="E26" s="41">
        <v>3000</v>
      </c>
      <c r="F26" s="42" t="s">
        <v>28</v>
      </c>
      <c r="G26" s="43">
        <v>0</v>
      </c>
      <c r="H26" s="43">
        <f>+'[2]FORMATO ESPECIFICO FASP'!P48</f>
        <v>1700000</v>
      </c>
      <c r="I26" s="44">
        <f t="shared" si="33"/>
        <v>1700000</v>
      </c>
      <c r="J26" s="45">
        <v>0</v>
      </c>
      <c r="K26" s="43">
        <v>0</v>
      </c>
      <c r="L26" s="44">
        <f t="shared" si="34"/>
        <v>0</v>
      </c>
      <c r="M26" s="45">
        <v>0</v>
      </c>
      <c r="N26" s="43">
        <v>0</v>
      </c>
      <c r="O26" s="44">
        <f t="shared" si="35"/>
        <v>0</v>
      </c>
      <c r="P26" s="45">
        <v>0</v>
      </c>
      <c r="Q26" s="43">
        <v>0</v>
      </c>
      <c r="R26" s="44">
        <f t="shared" si="36"/>
        <v>0</v>
      </c>
      <c r="S26" s="45">
        <v>0</v>
      </c>
      <c r="T26" s="43">
        <v>0</v>
      </c>
      <c r="U26" s="44">
        <f t="shared" si="37"/>
        <v>0</v>
      </c>
      <c r="V26" s="43">
        <f t="shared" si="38"/>
        <v>0</v>
      </c>
      <c r="W26" s="43">
        <f t="shared" si="38"/>
        <v>1700000</v>
      </c>
      <c r="X26" s="50">
        <f t="shared" si="38"/>
        <v>1700000</v>
      </c>
    </row>
    <row r="27" spans="3:24" ht="26.25">
      <c r="C27" s="232"/>
      <c r="D27" s="232"/>
      <c r="E27" s="41">
        <v>4000</v>
      </c>
      <c r="F27" s="42" t="s">
        <v>63</v>
      </c>
      <c r="G27" s="43">
        <v>0</v>
      </c>
      <c r="H27" s="43">
        <v>0</v>
      </c>
      <c r="I27" s="44">
        <f t="shared" si="33"/>
        <v>0</v>
      </c>
      <c r="J27" s="45">
        <v>0</v>
      </c>
      <c r="K27" s="43">
        <v>0</v>
      </c>
      <c r="L27" s="44">
        <f t="shared" si="34"/>
        <v>0</v>
      </c>
      <c r="M27" s="45">
        <v>0</v>
      </c>
      <c r="N27" s="43">
        <v>0</v>
      </c>
      <c r="O27" s="44">
        <f t="shared" si="35"/>
        <v>0</v>
      </c>
      <c r="P27" s="45">
        <v>0</v>
      </c>
      <c r="Q27" s="43">
        <v>0</v>
      </c>
      <c r="R27" s="44">
        <f t="shared" si="36"/>
        <v>0</v>
      </c>
      <c r="S27" s="45">
        <v>0</v>
      </c>
      <c r="T27" s="43">
        <v>0</v>
      </c>
      <c r="U27" s="44">
        <f t="shared" si="37"/>
        <v>0</v>
      </c>
      <c r="V27" s="43">
        <f t="shared" si="38"/>
        <v>0</v>
      </c>
      <c r="W27" s="43">
        <f t="shared" si="38"/>
        <v>0</v>
      </c>
      <c r="X27" s="50">
        <f t="shared" si="38"/>
        <v>0</v>
      </c>
    </row>
    <row r="28" spans="3:24" ht="26.25">
      <c r="C28" s="232"/>
      <c r="D28" s="232"/>
      <c r="E28" s="41">
        <v>5000</v>
      </c>
      <c r="F28" s="42" t="s">
        <v>36</v>
      </c>
      <c r="G28" s="43">
        <v>0</v>
      </c>
      <c r="H28" s="43">
        <v>0</v>
      </c>
      <c r="I28" s="44">
        <f t="shared" si="33"/>
        <v>0</v>
      </c>
      <c r="J28" s="45">
        <v>0</v>
      </c>
      <c r="K28" s="43">
        <v>0</v>
      </c>
      <c r="L28" s="44">
        <f t="shared" si="34"/>
        <v>0</v>
      </c>
      <c r="M28" s="45">
        <v>0</v>
      </c>
      <c r="N28" s="43">
        <v>0</v>
      </c>
      <c r="O28" s="44">
        <f t="shared" si="35"/>
        <v>0</v>
      </c>
      <c r="P28" s="45">
        <v>0</v>
      </c>
      <c r="Q28" s="43">
        <v>0</v>
      </c>
      <c r="R28" s="44">
        <f t="shared" si="36"/>
        <v>0</v>
      </c>
      <c r="S28" s="45">
        <v>0</v>
      </c>
      <c r="T28" s="43">
        <v>0</v>
      </c>
      <c r="U28" s="44">
        <f t="shared" si="37"/>
        <v>0</v>
      </c>
      <c r="V28" s="43">
        <f t="shared" si="38"/>
        <v>0</v>
      </c>
      <c r="W28" s="43">
        <f t="shared" si="38"/>
        <v>0</v>
      </c>
      <c r="X28" s="50">
        <f t="shared" si="38"/>
        <v>0</v>
      </c>
    </row>
    <row r="29" spans="3:24" ht="27" thickBot="1">
      <c r="C29" s="232"/>
      <c r="D29" s="232"/>
      <c r="E29" s="41">
        <v>6000</v>
      </c>
      <c r="F29" s="42" t="s">
        <v>109</v>
      </c>
      <c r="G29" s="46">
        <v>0</v>
      </c>
      <c r="H29" s="47">
        <v>0</v>
      </c>
      <c r="I29" s="44">
        <f t="shared" si="33"/>
        <v>0</v>
      </c>
      <c r="J29" s="46">
        <v>0</v>
      </c>
      <c r="K29" s="47">
        <v>0</v>
      </c>
      <c r="L29" s="44">
        <f t="shared" si="34"/>
        <v>0</v>
      </c>
      <c r="M29" s="46">
        <v>0</v>
      </c>
      <c r="N29" s="47">
        <v>0</v>
      </c>
      <c r="O29" s="44">
        <f t="shared" si="35"/>
        <v>0</v>
      </c>
      <c r="P29" s="46">
        <v>0</v>
      </c>
      <c r="Q29" s="47">
        <v>0</v>
      </c>
      <c r="R29" s="44">
        <f t="shared" si="36"/>
        <v>0</v>
      </c>
      <c r="S29" s="46">
        <v>0</v>
      </c>
      <c r="T29" s="47">
        <v>0</v>
      </c>
      <c r="U29" s="44">
        <f t="shared" si="37"/>
        <v>0</v>
      </c>
      <c r="V29" s="43">
        <f t="shared" si="38"/>
        <v>0</v>
      </c>
      <c r="W29" s="43">
        <f t="shared" si="38"/>
        <v>0</v>
      </c>
      <c r="X29" s="50">
        <f t="shared" si="38"/>
        <v>0</v>
      </c>
    </row>
    <row r="30" spans="3:24" ht="65.25" customHeight="1" thickBot="1">
      <c r="C30" s="231">
        <v>5</v>
      </c>
      <c r="D30" s="233" t="s">
        <v>121</v>
      </c>
      <c r="E30" s="233"/>
      <c r="F30" s="233"/>
      <c r="G30" s="39">
        <f>+G31</f>
        <v>0</v>
      </c>
      <c r="H30" s="39">
        <f t="shared" ref="H30:X30" si="39">+H31</f>
        <v>9828267.7300000004</v>
      </c>
      <c r="I30" s="39">
        <f t="shared" si="39"/>
        <v>9828267.7300000004</v>
      </c>
      <c r="J30" s="39">
        <f t="shared" si="39"/>
        <v>0</v>
      </c>
      <c r="K30" s="39">
        <f t="shared" si="39"/>
        <v>79436.800000000003</v>
      </c>
      <c r="L30" s="39">
        <f t="shared" si="39"/>
        <v>79436.800000000003</v>
      </c>
      <c r="M30" s="39">
        <f t="shared" si="39"/>
        <v>0</v>
      </c>
      <c r="N30" s="39">
        <f t="shared" si="39"/>
        <v>31959.03</v>
      </c>
      <c r="O30" s="39">
        <f t="shared" si="39"/>
        <v>31959.03</v>
      </c>
      <c r="P30" s="39">
        <f t="shared" si="39"/>
        <v>0</v>
      </c>
      <c r="Q30" s="39">
        <f t="shared" si="39"/>
        <v>1558536.4000000001</v>
      </c>
      <c r="R30" s="39">
        <f t="shared" si="39"/>
        <v>1558536.4000000001</v>
      </c>
      <c r="S30" s="39">
        <f t="shared" si="39"/>
        <v>0</v>
      </c>
      <c r="T30" s="39">
        <f t="shared" si="39"/>
        <v>0</v>
      </c>
      <c r="U30" s="39">
        <f t="shared" si="39"/>
        <v>0</v>
      </c>
      <c r="V30" s="39">
        <f t="shared" si="39"/>
        <v>0</v>
      </c>
      <c r="W30" s="39">
        <f t="shared" si="39"/>
        <v>8158335.5000000009</v>
      </c>
      <c r="X30" s="39">
        <f t="shared" si="39"/>
        <v>8158335.5000000009</v>
      </c>
    </row>
    <row r="31" spans="3:24" ht="57" customHeight="1">
      <c r="C31" s="232"/>
      <c r="D31" s="231">
        <v>16</v>
      </c>
      <c r="E31" s="234" t="s">
        <v>122</v>
      </c>
      <c r="F31" s="234"/>
      <c r="G31" s="40">
        <f>+SUM(G32:G37)</f>
        <v>0</v>
      </c>
      <c r="H31" s="40">
        <f t="shared" ref="H31:I31" si="40">+SUM(H32:H37)</f>
        <v>9828267.7300000004</v>
      </c>
      <c r="I31" s="40">
        <f t="shared" si="40"/>
        <v>9828267.7300000004</v>
      </c>
      <c r="J31" s="40">
        <f>+SUM(J32:J37)</f>
        <v>0</v>
      </c>
      <c r="K31" s="40">
        <f t="shared" ref="K31:L31" si="41">+SUM(K32:K37)</f>
        <v>79436.800000000003</v>
      </c>
      <c r="L31" s="40">
        <f t="shared" si="41"/>
        <v>79436.800000000003</v>
      </c>
      <c r="M31" s="40">
        <f>+SUM(M32:M37)</f>
        <v>0</v>
      </c>
      <c r="N31" s="40">
        <f t="shared" ref="N31:O31" si="42">+SUM(N32:N37)</f>
        <v>31959.03</v>
      </c>
      <c r="O31" s="40">
        <f t="shared" si="42"/>
        <v>31959.03</v>
      </c>
      <c r="P31" s="40">
        <f>+SUM(P32:P37)</f>
        <v>0</v>
      </c>
      <c r="Q31" s="40">
        <f t="shared" ref="Q31:R31" si="43">+SUM(Q32:Q37)</f>
        <v>1558536.4000000001</v>
      </c>
      <c r="R31" s="40">
        <f t="shared" si="43"/>
        <v>1558536.4000000001</v>
      </c>
      <c r="S31" s="40">
        <f>+SUM(S32:S37)</f>
        <v>0</v>
      </c>
      <c r="T31" s="40">
        <f t="shared" ref="T31:U31" si="44">+SUM(T32:T37)</f>
        <v>0</v>
      </c>
      <c r="U31" s="40">
        <f t="shared" si="44"/>
        <v>0</v>
      </c>
      <c r="V31" s="40">
        <f>+SUM(V32:V37)</f>
        <v>0</v>
      </c>
      <c r="W31" s="40">
        <f t="shared" ref="W31:X31" si="45">+SUM(W32:W37)</f>
        <v>8158335.5000000009</v>
      </c>
      <c r="X31" s="40">
        <f t="shared" si="45"/>
        <v>8158335.5000000009</v>
      </c>
    </row>
    <row r="32" spans="3:24" ht="26.25">
      <c r="C32" s="232"/>
      <c r="D32" s="232"/>
      <c r="E32" s="41">
        <v>1000</v>
      </c>
      <c r="F32" s="42" t="s">
        <v>20</v>
      </c>
      <c r="G32" s="43">
        <v>0</v>
      </c>
      <c r="H32" s="43">
        <f>+'[2]FORMATO ESPECIFICO FASP'!P54</f>
        <v>6343267.7300000004</v>
      </c>
      <c r="I32" s="44">
        <f>+G32+H32</f>
        <v>6343267.7300000004</v>
      </c>
      <c r="J32" s="45">
        <f>+'[2]FORMATO ESPECIFICO FASP'!AH54</f>
        <v>0</v>
      </c>
      <c r="K32" s="43">
        <f>+'[2]FORMATO ESPECIFICO FASP'!AK54</f>
        <v>0</v>
      </c>
      <c r="L32" s="44">
        <f>+J32+K32</f>
        <v>0</v>
      </c>
      <c r="M32" s="43">
        <v>0</v>
      </c>
      <c r="N32" s="43">
        <f>+'[2]FORMATO ESPECIFICO FASP'!AD54</f>
        <v>31959.03</v>
      </c>
      <c r="O32" s="44">
        <f>+M32+N32</f>
        <v>31959.03</v>
      </c>
      <c r="P32" s="45">
        <f>+'[2]FORMATO ESPECIFICO FASP'!T54</f>
        <v>0</v>
      </c>
      <c r="Q32" s="43">
        <f>+'[2]FORMATO ESPECIFICO FASP'!W54</f>
        <v>1387884.09</v>
      </c>
      <c r="R32" s="44">
        <f>+P32+Q32</f>
        <v>1387884.09</v>
      </c>
      <c r="S32" s="43">
        <v>0</v>
      </c>
      <c r="T32" s="43">
        <v>0</v>
      </c>
      <c r="U32" s="44">
        <f>+S32+T32</f>
        <v>0</v>
      </c>
      <c r="V32" s="43">
        <f>+G32-J32-M32-P32-S32</f>
        <v>0</v>
      </c>
      <c r="W32" s="43">
        <f>+H32-K32-N32-Q32-T32</f>
        <v>4923424.6100000003</v>
      </c>
      <c r="X32" s="50">
        <f>+I32-L32-O32-R32-U32</f>
        <v>4923424.6100000003</v>
      </c>
    </row>
    <row r="33" spans="3:24" ht="26.25">
      <c r="C33" s="232"/>
      <c r="D33" s="232"/>
      <c r="E33" s="41">
        <v>2000</v>
      </c>
      <c r="F33" s="42" t="s">
        <v>24</v>
      </c>
      <c r="G33" s="43">
        <v>0</v>
      </c>
      <c r="H33" s="43">
        <f>+'[2]FORMATO ESPECIFICO FASP'!P58</f>
        <v>900000</v>
      </c>
      <c r="I33" s="44">
        <f t="shared" ref="I33:I37" si="46">+G33+H33</f>
        <v>900000</v>
      </c>
      <c r="J33" s="45">
        <f>+'[2]FORMATO ESPECIFICO FASP'!AH58</f>
        <v>0</v>
      </c>
      <c r="K33" s="43">
        <f>+'[2]FORMATO ESPECIFICO FASP'!AK58</f>
        <v>0</v>
      </c>
      <c r="L33" s="44">
        <f t="shared" ref="L33:L37" si="47">+J33+K33</f>
        <v>0</v>
      </c>
      <c r="M33" s="45">
        <f>+'[1]Formato Especifico'!AB29</f>
        <v>0</v>
      </c>
      <c r="N33" s="43">
        <f>+'[2]FORMATO ESPECIFICO FASP'!AD58</f>
        <v>0</v>
      </c>
      <c r="O33" s="44">
        <f t="shared" ref="O33:O37" si="48">+M33+N33</f>
        <v>0</v>
      </c>
      <c r="P33" s="45">
        <f>+'[2]FORMATO ESPECIFICO FASP'!T58</f>
        <v>0</v>
      </c>
      <c r="Q33" s="43">
        <f>+'[2]FORMATO ESPECIFICO FASP'!W58</f>
        <v>98314.3</v>
      </c>
      <c r="R33" s="44">
        <f t="shared" ref="R33:R37" si="49">+P33+Q33</f>
        <v>98314.3</v>
      </c>
      <c r="S33" s="45">
        <v>0</v>
      </c>
      <c r="T33" s="45">
        <v>0</v>
      </c>
      <c r="U33" s="44">
        <f t="shared" ref="U33:U37" si="50">+S33+T33</f>
        <v>0</v>
      </c>
      <c r="V33" s="43">
        <f t="shared" ref="V33:X37" si="51">+G33-J33-M33-P33-S33</f>
        <v>0</v>
      </c>
      <c r="W33" s="43">
        <f t="shared" si="51"/>
        <v>801685.7</v>
      </c>
      <c r="X33" s="50">
        <f t="shared" si="51"/>
        <v>801685.7</v>
      </c>
    </row>
    <row r="34" spans="3:24" ht="26.25">
      <c r="C34" s="232"/>
      <c r="D34" s="232"/>
      <c r="E34" s="41">
        <v>3000</v>
      </c>
      <c r="F34" s="42" t="s">
        <v>28</v>
      </c>
      <c r="G34" s="43">
        <v>0</v>
      </c>
      <c r="H34" s="43">
        <f>+'[2]FORMATO ESPECIFICO FASP'!P75</f>
        <v>1535000</v>
      </c>
      <c r="I34" s="44">
        <f t="shared" si="46"/>
        <v>1535000</v>
      </c>
      <c r="J34" s="45">
        <f>+'[2]FORMATO ESPECIFICO FASP'!AH75</f>
        <v>0</v>
      </c>
      <c r="K34" s="43">
        <f>+'[2]FORMATO ESPECIFICO FASP'!AK75</f>
        <v>0</v>
      </c>
      <c r="L34" s="44">
        <f t="shared" si="47"/>
        <v>0</v>
      </c>
      <c r="M34" s="45">
        <v>0</v>
      </c>
      <c r="N34" s="43">
        <f>+'[2]FORMATO ESPECIFICO FASP'!AD75</f>
        <v>0</v>
      </c>
      <c r="O34" s="44">
        <f t="shared" si="48"/>
        <v>0</v>
      </c>
      <c r="P34" s="45">
        <f>+'[2]FORMATO ESPECIFICO FASP'!T75</f>
        <v>0</v>
      </c>
      <c r="Q34" s="43">
        <f>+'[2]FORMATO ESPECIFICO FASP'!W75</f>
        <v>72338.010000000009</v>
      </c>
      <c r="R34" s="44">
        <f t="shared" si="49"/>
        <v>72338.010000000009</v>
      </c>
      <c r="S34" s="45">
        <v>0</v>
      </c>
      <c r="T34" s="43">
        <v>0</v>
      </c>
      <c r="U34" s="44">
        <f t="shared" si="50"/>
        <v>0</v>
      </c>
      <c r="V34" s="43">
        <f t="shared" si="51"/>
        <v>0</v>
      </c>
      <c r="W34" s="43">
        <f t="shared" si="51"/>
        <v>1462661.99</v>
      </c>
      <c r="X34" s="50">
        <f t="shared" si="51"/>
        <v>1462661.99</v>
      </c>
    </row>
    <row r="35" spans="3:24" ht="26.25">
      <c r="C35" s="232"/>
      <c r="D35" s="232"/>
      <c r="E35" s="41">
        <v>4000</v>
      </c>
      <c r="F35" s="42" t="s">
        <v>63</v>
      </c>
      <c r="G35" s="43">
        <v>0</v>
      </c>
      <c r="H35" s="43">
        <f>+'[2]FORMATO ESPECIFICO FASP'!P91</f>
        <v>250000</v>
      </c>
      <c r="I35" s="44">
        <f t="shared" si="46"/>
        <v>250000</v>
      </c>
      <c r="J35" s="45">
        <f>+'[2]FORMATO ESPECIFICO FASP'!AH91</f>
        <v>0</v>
      </c>
      <c r="K35" s="43">
        <f>+'[2]FORMATO ESPECIFICO FASP'!AK91</f>
        <v>0</v>
      </c>
      <c r="L35" s="44">
        <f t="shared" si="47"/>
        <v>0</v>
      </c>
      <c r="M35" s="45">
        <v>0</v>
      </c>
      <c r="N35" s="43">
        <f>+'[2]FORMATO ESPECIFICO FASP'!AD91</f>
        <v>0</v>
      </c>
      <c r="O35" s="44">
        <f t="shared" si="48"/>
        <v>0</v>
      </c>
      <c r="P35" s="45">
        <f>+'[2]FORMATO ESPECIFICO FASP'!T91</f>
        <v>0</v>
      </c>
      <c r="Q35" s="43">
        <f>+'[2]FORMATO ESPECIFICO FASP'!W91</f>
        <v>0</v>
      </c>
      <c r="R35" s="44">
        <f t="shared" si="49"/>
        <v>0</v>
      </c>
      <c r="S35" s="45">
        <v>0</v>
      </c>
      <c r="T35" s="43">
        <v>0</v>
      </c>
      <c r="U35" s="44">
        <f t="shared" si="50"/>
        <v>0</v>
      </c>
      <c r="V35" s="43">
        <f t="shared" si="51"/>
        <v>0</v>
      </c>
      <c r="W35" s="43">
        <f t="shared" si="51"/>
        <v>250000</v>
      </c>
      <c r="X35" s="50">
        <f t="shared" si="51"/>
        <v>250000</v>
      </c>
    </row>
    <row r="36" spans="3:24" ht="26.25">
      <c r="C36" s="232"/>
      <c r="D36" s="232"/>
      <c r="E36" s="41">
        <v>5000</v>
      </c>
      <c r="F36" s="42" t="s">
        <v>36</v>
      </c>
      <c r="G36" s="43">
        <v>0</v>
      </c>
      <c r="H36" s="43">
        <f>+'[2]FORMATO ESPECIFICO FASP'!P95</f>
        <v>800000</v>
      </c>
      <c r="I36" s="44">
        <f t="shared" si="46"/>
        <v>800000</v>
      </c>
      <c r="J36" s="45">
        <f>+'[2]FORMATO ESPECIFICO FASP'!AH95</f>
        <v>0</v>
      </c>
      <c r="K36" s="43">
        <f>+'[2]FORMATO ESPECIFICO FASP'!AK95</f>
        <v>79436.800000000003</v>
      </c>
      <c r="L36" s="44">
        <f t="shared" si="47"/>
        <v>79436.800000000003</v>
      </c>
      <c r="M36" s="45">
        <v>0</v>
      </c>
      <c r="N36" s="43">
        <f>+'[2]FORMATO ESPECIFICO FASP'!AD95</f>
        <v>0</v>
      </c>
      <c r="O36" s="44">
        <f t="shared" si="48"/>
        <v>0</v>
      </c>
      <c r="P36" s="45">
        <f>+'[2]FORMATO ESPECIFICO FASP'!T95</f>
        <v>0</v>
      </c>
      <c r="Q36" s="43">
        <f>+'[2]FORMATO ESPECIFICO FASP'!W95</f>
        <v>0</v>
      </c>
      <c r="R36" s="44">
        <f t="shared" si="49"/>
        <v>0</v>
      </c>
      <c r="S36" s="45">
        <v>0</v>
      </c>
      <c r="T36" s="43">
        <v>0</v>
      </c>
      <c r="U36" s="44">
        <f t="shared" si="50"/>
        <v>0</v>
      </c>
      <c r="V36" s="43">
        <f t="shared" si="51"/>
        <v>0</v>
      </c>
      <c r="W36" s="43">
        <f t="shared" si="51"/>
        <v>720563.19999999995</v>
      </c>
      <c r="X36" s="50">
        <f t="shared" si="51"/>
        <v>720563.19999999995</v>
      </c>
    </row>
    <row r="37" spans="3:24" ht="27" thickBot="1">
      <c r="C37" s="232"/>
      <c r="D37" s="232"/>
      <c r="E37" s="41">
        <v>6000</v>
      </c>
      <c r="F37" s="42" t="s">
        <v>109</v>
      </c>
      <c r="G37" s="46">
        <v>0</v>
      </c>
      <c r="H37" s="47">
        <v>0</v>
      </c>
      <c r="I37" s="44">
        <f t="shared" si="46"/>
        <v>0</v>
      </c>
      <c r="J37" s="46">
        <v>0</v>
      </c>
      <c r="K37" s="47">
        <v>0</v>
      </c>
      <c r="L37" s="44">
        <f t="shared" si="47"/>
        <v>0</v>
      </c>
      <c r="M37" s="46">
        <v>0</v>
      </c>
      <c r="N37" s="47">
        <v>0</v>
      </c>
      <c r="O37" s="44">
        <f t="shared" si="48"/>
        <v>0</v>
      </c>
      <c r="P37" s="46">
        <v>0</v>
      </c>
      <c r="Q37" s="47">
        <v>0</v>
      </c>
      <c r="R37" s="44">
        <f t="shared" si="49"/>
        <v>0</v>
      </c>
      <c r="S37" s="46">
        <v>0</v>
      </c>
      <c r="T37" s="47">
        <v>0</v>
      </c>
      <c r="U37" s="44">
        <f t="shared" si="50"/>
        <v>0</v>
      </c>
      <c r="V37" s="43">
        <f t="shared" si="51"/>
        <v>0</v>
      </c>
      <c r="W37" s="43">
        <f t="shared" si="51"/>
        <v>0</v>
      </c>
      <c r="X37" s="50">
        <f t="shared" si="51"/>
        <v>0</v>
      </c>
    </row>
    <row r="38" spans="3:24" ht="44.25" customHeight="1" thickBot="1">
      <c r="C38" s="231">
        <v>6</v>
      </c>
      <c r="D38" s="233" t="s">
        <v>126</v>
      </c>
      <c r="E38" s="233"/>
      <c r="F38" s="233"/>
      <c r="G38" s="39">
        <f>+G39+G46+G53+G60</f>
        <v>26189276.640000001</v>
      </c>
      <c r="H38" s="39">
        <f t="shared" ref="H38:X38" si="52">+H39+H46+H53+H60</f>
        <v>14337680.879999999</v>
      </c>
      <c r="I38" s="39">
        <f t="shared" si="52"/>
        <v>40526957.519999996</v>
      </c>
      <c r="J38" s="39">
        <f t="shared" si="52"/>
        <v>0</v>
      </c>
      <c r="K38" s="39">
        <f t="shared" si="52"/>
        <v>0</v>
      </c>
      <c r="L38" s="39">
        <f t="shared" si="52"/>
        <v>0</v>
      </c>
      <c r="M38" s="39">
        <f t="shared" si="52"/>
        <v>0</v>
      </c>
      <c r="N38" s="39">
        <f t="shared" si="52"/>
        <v>51094.11</v>
      </c>
      <c r="O38" s="39">
        <f t="shared" si="52"/>
        <v>51094.11</v>
      </c>
      <c r="P38" s="39">
        <f t="shared" si="52"/>
        <v>0</v>
      </c>
      <c r="Q38" s="39">
        <f t="shared" si="52"/>
        <v>3327036.75</v>
      </c>
      <c r="R38" s="39">
        <f t="shared" si="52"/>
        <v>3327036.75</v>
      </c>
      <c r="S38" s="39">
        <f t="shared" si="52"/>
        <v>0</v>
      </c>
      <c r="T38" s="39">
        <f t="shared" si="52"/>
        <v>0</v>
      </c>
      <c r="U38" s="39">
        <f t="shared" si="52"/>
        <v>0</v>
      </c>
      <c r="V38" s="39">
        <f t="shared" si="52"/>
        <v>26189276.640000001</v>
      </c>
      <c r="W38" s="39">
        <f t="shared" si="52"/>
        <v>10959550.020000001</v>
      </c>
      <c r="X38" s="39">
        <f t="shared" si="52"/>
        <v>37148826.660000004</v>
      </c>
    </row>
    <row r="39" spans="3:24" ht="93.75" customHeight="1">
      <c r="C39" s="232"/>
      <c r="D39" s="231">
        <v>19</v>
      </c>
      <c r="E39" s="234" t="s">
        <v>153</v>
      </c>
      <c r="F39" s="234"/>
      <c r="G39" s="40">
        <f>+SUM(G40:G45)</f>
        <v>12559407</v>
      </c>
      <c r="H39" s="40">
        <f t="shared" ref="H39:I39" si="53">+SUM(H40:H45)</f>
        <v>0</v>
      </c>
      <c r="I39" s="40">
        <f t="shared" si="53"/>
        <v>12559407</v>
      </c>
      <c r="J39" s="40">
        <f>+SUM(J40:J45)</f>
        <v>0</v>
      </c>
      <c r="K39" s="40">
        <f t="shared" ref="K39:L39" si="54">+SUM(K40:K45)</f>
        <v>0</v>
      </c>
      <c r="L39" s="40">
        <f t="shared" si="54"/>
        <v>0</v>
      </c>
      <c r="M39" s="40">
        <f>+SUM(M40:M45)</f>
        <v>0</v>
      </c>
      <c r="N39" s="40">
        <f t="shared" ref="N39:O39" si="55">+SUM(N40:N45)</f>
        <v>0</v>
      </c>
      <c r="O39" s="40">
        <f t="shared" si="55"/>
        <v>0</v>
      </c>
      <c r="P39" s="40">
        <f>+SUM(P40:P45)</f>
        <v>0</v>
      </c>
      <c r="Q39" s="40">
        <f t="shared" ref="Q39:R39" si="56">+SUM(Q40:Q45)</f>
        <v>0</v>
      </c>
      <c r="R39" s="40">
        <f t="shared" si="56"/>
        <v>0</v>
      </c>
      <c r="S39" s="40">
        <f>+SUM(S40:S45)</f>
        <v>0</v>
      </c>
      <c r="T39" s="40">
        <f t="shared" ref="T39:U39" si="57">+SUM(T40:T45)</f>
        <v>0</v>
      </c>
      <c r="U39" s="40">
        <f t="shared" si="57"/>
        <v>0</v>
      </c>
      <c r="V39" s="40">
        <f>+SUM(V40:V45)</f>
        <v>12559407</v>
      </c>
      <c r="W39" s="40">
        <f t="shared" ref="W39:X39" si="58">+SUM(W40:W45)</f>
        <v>0</v>
      </c>
      <c r="X39" s="40">
        <f t="shared" si="58"/>
        <v>12559407</v>
      </c>
    </row>
    <row r="40" spans="3:24" ht="26.25">
      <c r="C40" s="232"/>
      <c r="D40" s="232"/>
      <c r="E40" s="41">
        <v>1000</v>
      </c>
      <c r="F40" s="42" t="s">
        <v>20</v>
      </c>
      <c r="G40" s="43">
        <v>0</v>
      </c>
      <c r="H40" s="43">
        <v>0</v>
      </c>
      <c r="I40" s="44">
        <f>+G40+H40</f>
        <v>0</v>
      </c>
      <c r="J40" s="43">
        <v>0</v>
      </c>
      <c r="K40" s="43">
        <v>0</v>
      </c>
      <c r="L40" s="44">
        <f>+J40+K40</f>
        <v>0</v>
      </c>
      <c r="M40" s="43">
        <v>0</v>
      </c>
      <c r="N40" s="43">
        <v>0</v>
      </c>
      <c r="O40" s="44">
        <f>+M40+N40</f>
        <v>0</v>
      </c>
      <c r="P40" s="43">
        <v>0</v>
      </c>
      <c r="Q40" s="43">
        <v>0</v>
      </c>
      <c r="R40" s="44">
        <f>+P40+Q40</f>
        <v>0</v>
      </c>
      <c r="S40" s="43">
        <v>0</v>
      </c>
      <c r="T40" s="43">
        <v>0</v>
      </c>
      <c r="U40" s="44">
        <f>+S40+T40</f>
        <v>0</v>
      </c>
      <c r="V40" s="43">
        <f>+G40-J40-M40-P40-S40</f>
        <v>0</v>
      </c>
      <c r="W40" s="43">
        <f>+H40-K40-N40-Q40-T40</f>
        <v>0</v>
      </c>
      <c r="X40" s="50">
        <f>+I40-L40-O40-R40-U40</f>
        <v>0</v>
      </c>
    </row>
    <row r="41" spans="3:24" ht="26.25">
      <c r="C41" s="232"/>
      <c r="D41" s="232"/>
      <c r="E41" s="41">
        <v>2000</v>
      </c>
      <c r="F41" s="42" t="s">
        <v>24</v>
      </c>
      <c r="G41" s="43">
        <v>0</v>
      </c>
      <c r="H41" s="43">
        <v>0</v>
      </c>
      <c r="I41" s="44">
        <f t="shared" ref="I41:I45" si="59">+G41+H41</f>
        <v>0</v>
      </c>
      <c r="J41" s="45">
        <f>+'[1]Formato Especifico'!AI37</f>
        <v>0</v>
      </c>
      <c r="K41" s="45">
        <v>0</v>
      </c>
      <c r="L41" s="44">
        <f t="shared" ref="L41:L45" si="60">+J41+K41</f>
        <v>0</v>
      </c>
      <c r="M41" s="45">
        <f>+'[1]Formato Especifico'!AB37</f>
        <v>0</v>
      </c>
      <c r="N41" s="45">
        <v>0</v>
      </c>
      <c r="O41" s="44">
        <f t="shared" ref="O41:O45" si="61">+M41+N41</f>
        <v>0</v>
      </c>
      <c r="P41" s="45">
        <v>0</v>
      </c>
      <c r="Q41" s="45">
        <v>0</v>
      </c>
      <c r="R41" s="44">
        <f t="shared" ref="R41:R45" si="62">+P41+Q41</f>
        <v>0</v>
      </c>
      <c r="S41" s="45">
        <v>0</v>
      </c>
      <c r="T41" s="45">
        <v>0</v>
      </c>
      <c r="U41" s="44">
        <f t="shared" ref="U41:U45" si="63">+S41+T41</f>
        <v>0</v>
      </c>
      <c r="V41" s="43">
        <f t="shared" ref="V41:X45" si="64">+G41-J41-M41-P41-S41</f>
        <v>0</v>
      </c>
      <c r="W41" s="43">
        <f t="shared" si="64"/>
        <v>0</v>
      </c>
      <c r="X41" s="50">
        <f t="shared" si="64"/>
        <v>0</v>
      </c>
    </row>
    <row r="42" spans="3:24" ht="26.25">
      <c r="C42" s="232"/>
      <c r="D42" s="232"/>
      <c r="E42" s="41">
        <v>3000</v>
      </c>
      <c r="F42" s="42" t="s">
        <v>28</v>
      </c>
      <c r="G42" s="43">
        <v>0</v>
      </c>
      <c r="H42" s="43">
        <v>0</v>
      </c>
      <c r="I42" s="44">
        <f t="shared" si="59"/>
        <v>0</v>
      </c>
      <c r="J42" s="45">
        <v>0</v>
      </c>
      <c r="K42" s="43">
        <v>0</v>
      </c>
      <c r="L42" s="44">
        <f t="shared" si="60"/>
        <v>0</v>
      </c>
      <c r="M42" s="45">
        <v>0</v>
      </c>
      <c r="N42" s="43">
        <v>0</v>
      </c>
      <c r="O42" s="44">
        <f t="shared" si="61"/>
        <v>0</v>
      </c>
      <c r="P42" s="45">
        <v>0</v>
      </c>
      <c r="Q42" s="43">
        <v>0</v>
      </c>
      <c r="R42" s="44">
        <f t="shared" si="62"/>
        <v>0</v>
      </c>
      <c r="S42" s="45">
        <v>0</v>
      </c>
      <c r="T42" s="43">
        <v>0</v>
      </c>
      <c r="U42" s="44">
        <f t="shared" si="63"/>
        <v>0</v>
      </c>
      <c r="V42" s="43">
        <f t="shared" si="64"/>
        <v>0</v>
      </c>
      <c r="W42" s="43">
        <f t="shared" si="64"/>
        <v>0</v>
      </c>
      <c r="X42" s="50">
        <f t="shared" si="64"/>
        <v>0</v>
      </c>
    </row>
    <row r="43" spans="3:24" ht="26.25">
      <c r="C43" s="232"/>
      <c r="D43" s="232"/>
      <c r="E43" s="41">
        <v>4000</v>
      </c>
      <c r="F43" s="42" t="s">
        <v>63</v>
      </c>
      <c r="G43" s="43">
        <v>0</v>
      </c>
      <c r="H43" s="43">
        <v>0</v>
      </c>
      <c r="I43" s="44">
        <f t="shared" si="59"/>
        <v>0</v>
      </c>
      <c r="J43" s="45">
        <v>0</v>
      </c>
      <c r="K43" s="43">
        <v>0</v>
      </c>
      <c r="L43" s="44">
        <f t="shared" si="60"/>
        <v>0</v>
      </c>
      <c r="M43" s="45">
        <v>0</v>
      </c>
      <c r="N43" s="43">
        <v>0</v>
      </c>
      <c r="O43" s="44">
        <f t="shared" si="61"/>
        <v>0</v>
      </c>
      <c r="P43" s="45">
        <v>0</v>
      </c>
      <c r="Q43" s="43">
        <v>0</v>
      </c>
      <c r="R43" s="44">
        <f t="shared" si="62"/>
        <v>0</v>
      </c>
      <c r="S43" s="45">
        <v>0</v>
      </c>
      <c r="T43" s="43">
        <v>0</v>
      </c>
      <c r="U43" s="44">
        <f t="shared" si="63"/>
        <v>0</v>
      </c>
      <c r="V43" s="43">
        <f t="shared" si="64"/>
        <v>0</v>
      </c>
      <c r="W43" s="43">
        <f t="shared" si="64"/>
        <v>0</v>
      </c>
      <c r="X43" s="50">
        <f t="shared" si="64"/>
        <v>0</v>
      </c>
    </row>
    <row r="44" spans="3:24" ht="26.25">
      <c r="C44" s="232"/>
      <c r="D44" s="232"/>
      <c r="E44" s="41">
        <v>5000</v>
      </c>
      <c r="F44" s="42" t="s">
        <v>36</v>
      </c>
      <c r="G44" s="43">
        <f>+'[2]FORMATO ESPECIFICO FASP'!M103</f>
        <v>12559407</v>
      </c>
      <c r="H44" s="43">
        <v>0</v>
      </c>
      <c r="I44" s="44">
        <f t="shared" si="59"/>
        <v>12559407</v>
      </c>
      <c r="J44" s="45">
        <v>0</v>
      </c>
      <c r="K44" s="43">
        <v>0</v>
      </c>
      <c r="L44" s="44">
        <f t="shared" si="60"/>
        <v>0</v>
      </c>
      <c r="M44" s="45">
        <v>0</v>
      </c>
      <c r="N44" s="43">
        <v>0</v>
      </c>
      <c r="O44" s="44">
        <f t="shared" si="61"/>
        <v>0</v>
      </c>
      <c r="P44" s="45">
        <v>0</v>
      </c>
      <c r="Q44" s="43">
        <v>0</v>
      </c>
      <c r="R44" s="44">
        <f t="shared" si="62"/>
        <v>0</v>
      </c>
      <c r="S44" s="45">
        <v>0</v>
      </c>
      <c r="T44" s="43">
        <v>0</v>
      </c>
      <c r="U44" s="44">
        <f t="shared" si="63"/>
        <v>0</v>
      </c>
      <c r="V44" s="43">
        <f t="shared" si="64"/>
        <v>12559407</v>
      </c>
      <c r="W44" s="43">
        <f t="shared" si="64"/>
        <v>0</v>
      </c>
      <c r="X44" s="50">
        <f t="shared" si="64"/>
        <v>12559407</v>
      </c>
    </row>
    <row r="45" spans="3:24" ht="27" thickBot="1">
      <c r="C45" s="232"/>
      <c r="D45" s="232"/>
      <c r="E45" s="41">
        <v>6000</v>
      </c>
      <c r="F45" s="42" t="s">
        <v>109</v>
      </c>
      <c r="G45" s="46">
        <v>0</v>
      </c>
      <c r="H45" s="47">
        <v>0</v>
      </c>
      <c r="I45" s="44">
        <f t="shared" si="59"/>
        <v>0</v>
      </c>
      <c r="J45" s="46">
        <v>0</v>
      </c>
      <c r="K45" s="47">
        <v>0</v>
      </c>
      <c r="L45" s="44">
        <f t="shared" si="60"/>
        <v>0</v>
      </c>
      <c r="M45" s="46">
        <v>0</v>
      </c>
      <c r="N45" s="47">
        <v>0</v>
      </c>
      <c r="O45" s="44">
        <f t="shared" si="61"/>
        <v>0</v>
      </c>
      <c r="P45" s="46">
        <v>0</v>
      </c>
      <c r="Q45" s="47">
        <v>0</v>
      </c>
      <c r="R45" s="44">
        <f t="shared" si="62"/>
        <v>0</v>
      </c>
      <c r="S45" s="46">
        <v>0</v>
      </c>
      <c r="T45" s="47">
        <v>0</v>
      </c>
      <c r="U45" s="44">
        <f t="shared" si="63"/>
        <v>0</v>
      </c>
      <c r="V45" s="43">
        <f t="shared" si="64"/>
        <v>0</v>
      </c>
      <c r="W45" s="43">
        <f t="shared" si="64"/>
        <v>0</v>
      </c>
      <c r="X45" s="50">
        <f t="shared" si="64"/>
        <v>0</v>
      </c>
    </row>
    <row r="46" spans="3:24" ht="26.25">
      <c r="C46" s="232"/>
      <c r="D46" s="231">
        <v>20</v>
      </c>
      <c r="E46" s="234" t="s">
        <v>128</v>
      </c>
      <c r="F46" s="234"/>
      <c r="G46" s="40">
        <f>+SUM(G47:G52)</f>
        <v>0</v>
      </c>
      <c r="H46" s="40">
        <f t="shared" ref="H46:I46" si="65">+SUM(H47:H52)</f>
        <v>3810723.36</v>
      </c>
      <c r="I46" s="40">
        <f t="shared" si="65"/>
        <v>3810723.36</v>
      </c>
      <c r="J46" s="40">
        <f>+SUM(J47:J52)</f>
        <v>0</v>
      </c>
      <c r="K46" s="40">
        <f t="shared" ref="K46:L46" si="66">+SUM(K47:K52)</f>
        <v>0</v>
      </c>
      <c r="L46" s="40">
        <f t="shared" si="66"/>
        <v>0</v>
      </c>
      <c r="M46" s="40">
        <f>+SUM(M47:M52)</f>
        <v>0</v>
      </c>
      <c r="N46" s="40">
        <f t="shared" ref="N46:O46" si="67">+SUM(N47:N52)</f>
        <v>15820.76</v>
      </c>
      <c r="O46" s="40">
        <f t="shared" si="67"/>
        <v>15820.76</v>
      </c>
      <c r="P46" s="40">
        <f>+SUM(P47:P52)</f>
        <v>0</v>
      </c>
      <c r="Q46" s="40">
        <f t="shared" ref="Q46:R46" si="68">+SUM(Q47:Q52)</f>
        <v>936860.08</v>
      </c>
      <c r="R46" s="40">
        <f t="shared" si="68"/>
        <v>936860.08</v>
      </c>
      <c r="S46" s="40">
        <f>+SUM(S47:S52)</f>
        <v>0</v>
      </c>
      <c r="T46" s="40">
        <f t="shared" ref="T46:U46" si="69">+SUM(T47:T52)</f>
        <v>0</v>
      </c>
      <c r="U46" s="40">
        <f t="shared" si="69"/>
        <v>0</v>
      </c>
      <c r="V46" s="40">
        <f>+SUM(V47:V52)</f>
        <v>0</v>
      </c>
      <c r="W46" s="40">
        <f t="shared" ref="W46:X46" si="70">+SUM(W47:W52)</f>
        <v>2858042.52</v>
      </c>
      <c r="X46" s="40">
        <f t="shared" si="70"/>
        <v>2858042.52</v>
      </c>
    </row>
    <row r="47" spans="3:24" ht="26.25">
      <c r="C47" s="232"/>
      <c r="D47" s="232"/>
      <c r="E47" s="41">
        <v>1000</v>
      </c>
      <c r="F47" s="42" t="s">
        <v>20</v>
      </c>
      <c r="G47" s="43">
        <v>0</v>
      </c>
      <c r="H47" s="43">
        <f>+'[2]FORMATO ESPECIFICO FASP'!P112</f>
        <v>3810723.36</v>
      </c>
      <c r="I47" s="44">
        <f>+G47+H47</f>
        <v>3810723.36</v>
      </c>
      <c r="J47" s="43">
        <v>0</v>
      </c>
      <c r="K47" s="43">
        <f>+'[2]FORMATO ESPECIFICO FASP'!AK112</f>
        <v>0</v>
      </c>
      <c r="L47" s="44">
        <f>+J47+K47</f>
        <v>0</v>
      </c>
      <c r="M47" s="43">
        <v>0</v>
      </c>
      <c r="N47" s="43">
        <f>+'[2]FORMATO ESPECIFICO FASP'!AD112</f>
        <v>15820.76</v>
      </c>
      <c r="O47" s="44">
        <f>+M47+N47</f>
        <v>15820.76</v>
      </c>
      <c r="P47" s="43">
        <v>0</v>
      </c>
      <c r="Q47" s="43">
        <f>+'[2]FORMATO ESPECIFICO FASP'!W112</f>
        <v>936860.08</v>
      </c>
      <c r="R47" s="44">
        <f>+P47+Q47</f>
        <v>936860.08</v>
      </c>
      <c r="S47" s="43">
        <v>0</v>
      </c>
      <c r="T47" s="43">
        <v>0</v>
      </c>
      <c r="U47" s="44">
        <f>+S47+T47</f>
        <v>0</v>
      </c>
      <c r="V47" s="43">
        <f>+G47-J47-M47-P47-S47</f>
        <v>0</v>
      </c>
      <c r="W47" s="43">
        <f>+H47-K47-N47-Q47-T47</f>
        <v>2858042.52</v>
      </c>
      <c r="X47" s="50">
        <f>+I47-L47-O47-R47-U47</f>
        <v>2858042.52</v>
      </c>
    </row>
    <row r="48" spans="3:24" ht="26.25">
      <c r="C48" s="232"/>
      <c r="D48" s="232"/>
      <c r="E48" s="41">
        <v>2000</v>
      </c>
      <c r="F48" s="42" t="s">
        <v>24</v>
      </c>
      <c r="G48" s="43">
        <v>0</v>
      </c>
      <c r="H48" s="43">
        <v>0</v>
      </c>
      <c r="I48" s="44">
        <f t="shared" ref="I48:I52" si="71">+G48+H48</f>
        <v>0</v>
      </c>
      <c r="J48" s="45">
        <f>+'[1]Formato Especifico'!AI44</f>
        <v>0</v>
      </c>
      <c r="K48" s="45">
        <v>0</v>
      </c>
      <c r="L48" s="44">
        <f t="shared" ref="L48:L52" si="72">+J48+K48</f>
        <v>0</v>
      </c>
      <c r="M48" s="45">
        <f>+'[1]Formato Especifico'!AB44</f>
        <v>0</v>
      </c>
      <c r="N48" s="45">
        <v>0</v>
      </c>
      <c r="O48" s="44">
        <f t="shared" ref="O48:O52" si="73">+M48+N48</f>
        <v>0</v>
      </c>
      <c r="P48" s="45">
        <v>0</v>
      </c>
      <c r="Q48" s="45">
        <v>0</v>
      </c>
      <c r="R48" s="44">
        <f t="shared" ref="R48:R52" si="74">+P48+Q48</f>
        <v>0</v>
      </c>
      <c r="S48" s="45">
        <v>0</v>
      </c>
      <c r="T48" s="45">
        <v>0</v>
      </c>
      <c r="U48" s="44">
        <f t="shared" ref="U48:U52" si="75">+S48+T48</f>
        <v>0</v>
      </c>
      <c r="V48" s="43">
        <f t="shared" ref="V48:X52" si="76">+G48-J48-M48-P48-S48</f>
        <v>0</v>
      </c>
      <c r="W48" s="43">
        <f t="shared" si="76"/>
        <v>0</v>
      </c>
      <c r="X48" s="50">
        <f t="shared" si="76"/>
        <v>0</v>
      </c>
    </row>
    <row r="49" spans="3:24" ht="26.25">
      <c r="C49" s="232"/>
      <c r="D49" s="232"/>
      <c r="E49" s="41">
        <v>3000</v>
      </c>
      <c r="F49" s="42" t="s">
        <v>28</v>
      </c>
      <c r="G49" s="43">
        <v>0</v>
      </c>
      <c r="H49" s="43">
        <v>0</v>
      </c>
      <c r="I49" s="44">
        <f t="shared" si="71"/>
        <v>0</v>
      </c>
      <c r="J49" s="45">
        <v>0</v>
      </c>
      <c r="K49" s="43">
        <v>0</v>
      </c>
      <c r="L49" s="44">
        <f t="shared" si="72"/>
        <v>0</v>
      </c>
      <c r="M49" s="45">
        <v>0</v>
      </c>
      <c r="N49" s="43">
        <v>0</v>
      </c>
      <c r="O49" s="44">
        <f t="shared" si="73"/>
        <v>0</v>
      </c>
      <c r="P49" s="45">
        <v>0</v>
      </c>
      <c r="Q49" s="43">
        <v>0</v>
      </c>
      <c r="R49" s="44">
        <f t="shared" si="74"/>
        <v>0</v>
      </c>
      <c r="S49" s="45">
        <v>0</v>
      </c>
      <c r="T49" s="43">
        <v>0</v>
      </c>
      <c r="U49" s="44">
        <f t="shared" si="75"/>
        <v>0</v>
      </c>
      <c r="V49" s="43">
        <f t="shared" si="76"/>
        <v>0</v>
      </c>
      <c r="W49" s="43">
        <f t="shared" si="76"/>
        <v>0</v>
      </c>
      <c r="X49" s="50">
        <f t="shared" si="76"/>
        <v>0</v>
      </c>
    </row>
    <row r="50" spans="3:24" ht="26.25">
      <c r="C50" s="232"/>
      <c r="D50" s="232"/>
      <c r="E50" s="41">
        <v>4000</v>
      </c>
      <c r="F50" s="42" t="s">
        <v>63</v>
      </c>
      <c r="G50" s="43">
        <v>0</v>
      </c>
      <c r="H50" s="43">
        <v>0</v>
      </c>
      <c r="I50" s="44">
        <f t="shared" si="71"/>
        <v>0</v>
      </c>
      <c r="J50" s="45">
        <v>0</v>
      </c>
      <c r="K50" s="43">
        <v>0</v>
      </c>
      <c r="L50" s="44">
        <f t="shared" si="72"/>
        <v>0</v>
      </c>
      <c r="M50" s="45">
        <v>0</v>
      </c>
      <c r="N50" s="43">
        <v>0</v>
      </c>
      <c r="O50" s="44">
        <f t="shared" si="73"/>
        <v>0</v>
      </c>
      <c r="P50" s="45">
        <v>0</v>
      </c>
      <c r="Q50" s="43">
        <v>0</v>
      </c>
      <c r="R50" s="44">
        <f t="shared" si="74"/>
        <v>0</v>
      </c>
      <c r="S50" s="45">
        <v>0</v>
      </c>
      <c r="T50" s="43">
        <v>0</v>
      </c>
      <c r="U50" s="44">
        <f t="shared" si="75"/>
        <v>0</v>
      </c>
      <c r="V50" s="43">
        <f t="shared" si="76"/>
        <v>0</v>
      </c>
      <c r="W50" s="43">
        <f t="shared" si="76"/>
        <v>0</v>
      </c>
      <c r="X50" s="50">
        <f t="shared" si="76"/>
        <v>0</v>
      </c>
    </row>
    <row r="51" spans="3:24" ht="26.25">
      <c r="C51" s="232"/>
      <c r="D51" s="232"/>
      <c r="E51" s="41">
        <v>5000</v>
      </c>
      <c r="F51" s="42" t="s">
        <v>36</v>
      </c>
      <c r="G51" s="43">
        <v>0</v>
      </c>
      <c r="H51" s="43">
        <v>0</v>
      </c>
      <c r="I51" s="44">
        <f t="shared" si="71"/>
        <v>0</v>
      </c>
      <c r="J51" s="45">
        <v>0</v>
      </c>
      <c r="K51" s="43">
        <v>0</v>
      </c>
      <c r="L51" s="44">
        <f t="shared" si="72"/>
        <v>0</v>
      </c>
      <c r="M51" s="45">
        <v>0</v>
      </c>
      <c r="N51" s="43">
        <v>0</v>
      </c>
      <c r="O51" s="44">
        <f t="shared" si="73"/>
        <v>0</v>
      </c>
      <c r="P51" s="45">
        <v>0</v>
      </c>
      <c r="Q51" s="43">
        <v>0</v>
      </c>
      <c r="R51" s="44">
        <f t="shared" si="74"/>
        <v>0</v>
      </c>
      <c r="S51" s="45">
        <v>0</v>
      </c>
      <c r="T51" s="43">
        <v>0</v>
      </c>
      <c r="U51" s="44">
        <f t="shared" si="75"/>
        <v>0</v>
      </c>
      <c r="V51" s="43">
        <f t="shared" si="76"/>
        <v>0</v>
      </c>
      <c r="W51" s="43">
        <f t="shared" si="76"/>
        <v>0</v>
      </c>
      <c r="X51" s="50">
        <f t="shared" si="76"/>
        <v>0</v>
      </c>
    </row>
    <row r="52" spans="3:24" ht="27" thickBot="1">
      <c r="C52" s="232"/>
      <c r="D52" s="232"/>
      <c r="E52" s="41">
        <v>6000</v>
      </c>
      <c r="F52" s="42" t="s">
        <v>109</v>
      </c>
      <c r="G52" s="46">
        <v>0</v>
      </c>
      <c r="H52" s="47">
        <v>0</v>
      </c>
      <c r="I52" s="44">
        <f t="shared" si="71"/>
        <v>0</v>
      </c>
      <c r="J52" s="46">
        <v>0</v>
      </c>
      <c r="K52" s="47">
        <v>0</v>
      </c>
      <c r="L52" s="44">
        <f t="shared" si="72"/>
        <v>0</v>
      </c>
      <c r="M52" s="46">
        <v>0</v>
      </c>
      <c r="N52" s="47">
        <v>0</v>
      </c>
      <c r="O52" s="44">
        <f t="shared" si="73"/>
        <v>0</v>
      </c>
      <c r="P52" s="46">
        <v>0</v>
      </c>
      <c r="Q52" s="47">
        <v>0</v>
      </c>
      <c r="R52" s="44">
        <f t="shared" si="74"/>
        <v>0</v>
      </c>
      <c r="S52" s="46">
        <v>0</v>
      </c>
      <c r="T52" s="47">
        <v>0</v>
      </c>
      <c r="U52" s="44">
        <f t="shared" si="75"/>
        <v>0</v>
      </c>
      <c r="V52" s="43">
        <f t="shared" si="76"/>
        <v>0</v>
      </c>
      <c r="W52" s="43">
        <f t="shared" si="76"/>
        <v>0</v>
      </c>
      <c r="X52" s="50">
        <f t="shared" si="76"/>
        <v>0</v>
      </c>
    </row>
    <row r="53" spans="3:24" ht="26.25">
      <c r="C53" s="232"/>
      <c r="D53" s="231">
        <v>20</v>
      </c>
      <c r="E53" s="234" t="s">
        <v>130</v>
      </c>
      <c r="F53" s="234"/>
      <c r="G53" s="40">
        <f>+SUM(G54:G59)</f>
        <v>13629869.640000001</v>
      </c>
      <c r="H53" s="40">
        <f t="shared" ref="H53:I53" si="77">+SUM(H54:H59)</f>
        <v>0</v>
      </c>
      <c r="I53" s="40">
        <f t="shared" si="77"/>
        <v>13629869.640000001</v>
      </c>
      <c r="J53" s="40">
        <f>+SUM(J54:J59)</f>
        <v>0</v>
      </c>
      <c r="K53" s="40">
        <f t="shared" ref="K53:L53" si="78">+SUM(K54:K59)</f>
        <v>0</v>
      </c>
      <c r="L53" s="40">
        <f t="shared" si="78"/>
        <v>0</v>
      </c>
      <c r="M53" s="40">
        <f>+SUM(M54:M59)</f>
        <v>0</v>
      </c>
      <c r="N53" s="40">
        <f t="shared" ref="N53:O53" si="79">+SUM(N54:N59)</f>
        <v>0</v>
      </c>
      <c r="O53" s="40">
        <f t="shared" si="79"/>
        <v>0</v>
      </c>
      <c r="P53" s="40">
        <f>+SUM(P54:P59)</f>
        <v>0</v>
      </c>
      <c r="Q53" s="40">
        <f t="shared" ref="Q53:R53" si="80">+SUM(Q54:Q59)</f>
        <v>0</v>
      </c>
      <c r="R53" s="40">
        <f t="shared" si="80"/>
        <v>0</v>
      </c>
      <c r="S53" s="40">
        <f>+SUM(S54:S59)</f>
        <v>0</v>
      </c>
      <c r="T53" s="40">
        <f t="shared" ref="T53:U53" si="81">+SUM(T54:T59)</f>
        <v>0</v>
      </c>
      <c r="U53" s="40">
        <f t="shared" si="81"/>
        <v>0</v>
      </c>
      <c r="V53" s="40">
        <f>+SUM(V54:V59)</f>
        <v>13629869.640000001</v>
      </c>
      <c r="W53" s="40">
        <f t="shared" ref="W53:X53" si="82">+SUM(W54:W59)</f>
        <v>0</v>
      </c>
      <c r="X53" s="40">
        <f t="shared" si="82"/>
        <v>13629869.640000001</v>
      </c>
    </row>
    <row r="54" spans="3:24" ht="26.25">
      <c r="C54" s="232"/>
      <c r="D54" s="232"/>
      <c r="E54" s="41">
        <v>1000</v>
      </c>
      <c r="F54" s="42" t="s">
        <v>20</v>
      </c>
      <c r="G54" s="43">
        <v>0</v>
      </c>
      <c r="H54" s="43">
        <v>0</v>
      </c>
      <c r="I54" s="44">
        <f>+G54+H54</f>
        <v>0</v>
      </c>
      <c r="J54" s="43">
        <v>0</v>
      </c>
      <c r="K54" s="43">
        <v>0</v>
      </c>
      <c r="L54" s="44">
        <f>+J54+K54</f>
        <v>0</v>
      </c>
      <c r="M54" s="43">
        <v>0</v>
      </c>
      <c r="N54" s="43">
        <v>0</v>
      </c>
      <c r="O54" s="44">
        <f>+M54+N54</f>
        <v>0</v>
      </c>
      <c r="P54" s="43">
        <v>0</v>
      </c>
      <c r="Q54" s="43">
        <v>0</v>
      </c>
      <c r="R54" s="44">
        <f>+P54+Q54</f>
        <v>0</v>
      </c>
      <c r="S54" s="43">
        <v>0</v>
      </c>
      <c r="T54" s="43">
        <v>0</v>
      </c>
      <c r="U54" s="44">
        <f>+S54+T54</f>
        <v>0</v>
      </c>
      <c r="V54" s="43">
        <f>+G54-J54-M54-P54-S54</f>
        <v>0</v>
      </c>
      <c r="W54" s="43">
        <f>+H54-K54-N54-Q54-T54</f>
        <v>0</v>
      </c>
      <c r="X54" s="50">
        <f>+I54-L54-O54-R54-U54</f>
        <v>0</v>
      </c>
    </row>
    <row r="55" spans="3:24" ht="26.25">
      <c r="C55" s="232"/>
      <c r="D55" s="232"/>
      <c r="E55" s="41">
        <v>2000</v>
      </c>
      <c r="F55" s="42" t="s">
        <v>24</v>
      </c>
      <c r="G55" s="43">
        <f>+'[2]FORMATO ESPECIFICO FASP'!M117</f>
        <v>12230888.76</v>
      </c>
      <c r="H55" s="43">
        <v>0</v>
      </c>
      <c r="I55" s="44">
        <f t="shared" ref="I55:I59" si="83">+G55+H55</f>
        <v>12230888.76</v>
      </c>
      <c r="J55" s="45">
        <v>0</v>
      </c>
      <c r="K55" s="45">
        <v>0</v>
      </c>
      <c r="L55" s="44">
        <f t="shared" ref="L55:L59" si="84">+J55+K55</f>
        <v>0</v>
      </c>
      <c r="M55" s="45">
        <v>0</v>
      </c>
      <c r="N55" s="45">
        <v>0</v>
      </c>
      <c r="O55" s="44">
        <f t="shared" ref="O55:O59" si="85">+M55+N55</f>
        <v>0</v>
      </c>
      <c r="P55" s="45">
        <v>0</v>
      </c>
      <c r="Q55" s="45">
        <v>0</v>
      </c>
      <c r="R55" s="44">
        <f t="shared" ref="R55:R59" si="86">+P55+Q55</f>
        <v>0</v>
      </c>
      <c r="S55" s="45">
        <v>0</v>
      </c>
      <c r="T55" s="45">
        <v>0</v>
      </c>
      <c r="U55" s="44">
        <f t="shared" ref="U55:U59" si="87">+S55+T55</f>
        <v>0</v>
      </c>
      <c r="V55" s="43">
        <f t="shared" ref="V55:X59" si="88">+G55-J55-M55-P55-S55</f>
        <v>12230888.76</v>
      </c>
      <c r="W55" s="43">
        <f t="shared" si="88"/>
        <v>0</v>
      </c>
      <c r="X55" s="50">
        <f t="shared" si="88"/>
        <v>12230888.76</v>
      </c>
    </row>
    <row r="56" spans="3:24" ht="26.25">
      <c r="C56" s="232"/>
      <c r="D56" s="232"/>
      <c r="E56" s="41">
        <v>3000</v>
      </c>
      <c r="F56" s="42" t="s">
        <v>28</v>
      </c>
      <c r="G56" s="43">
        <f>+'[2]FORMATO ESPECIFICO FASP'!M123</f>
        <v>1398980.88</v>
      </c>
      <c r="H56" s="43">
        <v>0</v>
      </c>
      <c r="I56" s="44">
        <f t="shared" si="83"/>
        <v>1398980.88</v>
      </c>
      <c r="J56" s="45">
        <v>0</v>
      </c>
      <c r="K56" s="43">
        <v>0</v>
      </c>
      <c r="L56" s="44">
        <f t="shared" si="84"/>
        <v>0</v>
      </c>
      <c r="M56" s="45">
        <v>0</v>
      </c>
      <c r="N56" s="43">
        <v>0</v>
      </c>
      <c r="O56" s="44">
        <f t="shared" si="85"/>
        <v>0</v>
      </c>
      <c r="P56" s="45">
        <v>0</v>
      </c>
      <c r="Q56" s="43">
        <v>0</v>
      </c>
      <c r="R56" s="44">
        <f t="shared" si="86"/>
        <v>0</v>
      </c>
      <c r="S56" s="45">
        <v>0</v>
      </c>
      <c r="T56" s="43">
        <v>0</v>
      </c>
      <c r="U56" s="44">
        <f t="shared" si="87"/>
        <v>0</v>
      </c>
      <c r="V56" s="43">
        <f t="shared" si="88"/>
        <v>1398980.88</v>
      </c>
      <c r="W56" s="43">
        <f t="shared" si="88"/>
        <v>0</v>
      </c>
      <c r="X56" s="50">
        <f t="shared" si="88"/>
        <v>1398980.88</v>
      </c>
    </row>
    <row r="57" spans="3:24" ht="26.25">
      <c r="C57" s="232"/>
      <c r="D57" s="232"/>
      <c r="E57" s="41">
        <v>4000</v>
      </c>
      <c r="F57" s="42" t="s">
        <v>63</v>
      </c>
      <c r="G57" s="43">
        <v>0</v>
      </c>
      <c r="H57" s="43">
        <v>0</v>
      </c>
      <c r="I57" s="44">
        <f t="shared" si="83"/>
        <v>0</v>
      </c>
      <c r="J57" s="45">
        <v>0</v>
      </c>
      <c r="K57" s="43">
        <v>0</v>
      </c>
      <c r="L57" s="44">
        <f t="shared" si="84"/>
        <v>0</v>
      </c>
      <c r="M57" s="45">
        <v>0</v>
      </c>
      <c r="N57" s="43">
        <v>0</v>
      </c>
      <c r="O57" s="44">
        <f t="shared" si="85"/>
        <v>0</v>
      </c>
      <c r="P57" s="45">
        <v>0</v>
      </c>
      <c r="Q57" s="43">
        <v>0</v>
      </c>
      <c r="R57" s="44">
        <f t="shared" si="86"/>
        <v>0</v>
      </c>
      <c r="S57" s="45">
        <v>0</v>
      </c>
      <c r="T57" s="43">
        <v>0</v>
      </c>
      <c r="U57" s="44">
        <f t="shared" si="87"/>
        <v>0</v>
      </c>
      <c r="V57" s="43">
        <f t="shared" si="88"/>
        <v>0</v>
      </c>
      <c r="W57" s="43">
        <f t="shared" si="88"/>
        <v>0</v>
      </c>
      <c r="X57" s="50">
        <f t="shared" si="88"/>
        <v>0</v>
      </c>
    </row>
    <row r="58" spans="3:24" ht="26.25">
      <c r="C58" s="232"/>
      <c r="D58" s="232"/>
      <c r="E58" s="41">
        <v>5000</v>
      </c>
      <c r="F58" s="42" t="s">
        <v>36</v>
      </c>
      <c r="G58" s="43">
        <v>0</v>
      </c>
      <c r="H58" s="43">
        <v>0</v>
      </c>
      <c r="I58" s="44">
        <f t="shared" si="83"/>
        <v>0</v>
      </c>
      <c r="J58" s="45">
        <v>0</v>
      </c>
      <c r="K58" s="43">
        <v>0</v>
      </c>
      <c r="L58" s="44">
        <f t="shared" si="84"/>
        <v>0</v>
      </c>
      <c r="M58" s="45">
        <v>0</v>
      </c>
      <c r="N58" s="43">
        <v>0</v>
      </c>
      <c r="O58" s="44">
        <f t="shared" si="85"/>
        <v>0</v>
      </c>
      <c r="P58" s="45">
        <v>0</v>
      </c>
      <c r="Q58" s="43">
        <v>0</v>
      </c>
      <c r="R58" s="44">
        <f t="shared" si="86"/>
        <v>0</v>
      </c>
      <c r="S58" s="45">
        <v>0</v>
      </c>
      <c r="T58" s="43">
        <v>0</v>
      </c>
      <c r="U58" s="44">
        <f t="shared" si="87"/>
        <v>0</v>
      </c>
      <c r="V58" s="43">
        <f t="shared" si="88"/>
        <v>0</v>
      </c>
      <c r="W58" s="43">
        <f t="shared" si="88"/>
        <v>0</v>
      </c>
      <c r="X58" s="50">
        <f t="shared" si="88"/>
        <v>0</v>
      </c>
    </row>
    <row r="59" spans="3:24" ht="27" thickBot="1">
      <c r="C59" s="232"/>
      <c r="D59" s="232"/>
      <c r="E59" s="41">
        <v>6000</v>
      </c>
      <c r="F59" s="42" t="s">
        <v>109</v>
      </c>
      <c r="G59" s="46">
        <v>0</v>
      </c>
      <c r="H59" s="47">
        <v>0</v>
      </c>
      <c r="I59" s="44">
        <f t="shared" si="83"/>
        <v>0</v>
      </c>
      <c r="J59" s="46">
        <v>0</v>
      </c>
      <c r="K59" s="47">
        <v>0</v>
      </c>
      <c r="L59" s="44">
        <f t="shared" si="84"/>
        <v>0</v>
      </c>
      <c r="M59" s="46">
        <v>0</v>
      </c>
      <c r="N59" s="47">
        <v>0</v>
      </c>
      <c r="O59" s="44">
        <f t="shared" si="85"/>
        <v>0</v>
      </c>
      <c r="P59" s="46">
        <v>0</v>
      </c>
      <c r="Q59" s="47">
        <v>0</v>
      </c>
      <c r="R59" s="44">
        <f t="shared" si="86"/>
        <v>0</v>
      </c>
      <c r="S59" s="46">
        <v>0</v>
      </c>
      <c r="T59" s="47">
        <v>0</v>
      </c>
      <c r="U59" s="44">
        <f t="shared" si="87"/>
        <v>0</v>
      </c>
      <c r="V59" s="43">
        <f t="shared" si="88"/>
        <v>0</v>
      </c>
      <c r="W59" s="43">
        <f t="shared" si="88"/>
        <v>0</v>
      </c>
      <c r="X59" s="50">
        <f t="shared" si="88"/>
        <v>0</v>
      </c>
    </row>
    <row r="60" spans="3:24" ht="26.25">
      <c r="C60" s="232"/>
      <c r="D60" s="231">
        <v>20</v>
      </c>
      <c r="E60" s="234" t="s">
        <v>131</v>
      </c>
      <c r="F60" s="234"/>
      <c r="G60" s="40">
        <f>+SUM(G61:G66)</f>
        <v>0</v>
      </c>
      <c r="H60" s="40">
        <f t="shared" ref="H60:I60" si="89">+SUM(H61:H66)</f>
        <v>10526957.52</v>
      </c>
      <c r="I60" s="40">
        <f t="shared" si="89"/>
        <v>10526957.52</v>
      </c>
      <c r="J60" s="40">
        <f>+SUM(J61:J66)</f>
        <v>0</v>
      </c>
      <c r="K60" s="40">
        <f t="shared" ref="K60:L60" si="90">+SUM(K61:K66)</f>
        <v>0</v>
      </c>
      <c r="L60" s="40">
        <f t="shared" si="90"/>
        <v>0</v>
      </c>
      <c r="M60" s="40">
        <f>+SUM(M61:M66)</f>
        <v>0</v>
      </c>
      <c r="N60" s="40">
        <f t="shared" ref="N60:O60" si="91">+SUM(N61:N66)</f>
        <v>35273.35</v>
      </c>
      <c r="O60" s="40">
        <f t="shared" si="91"/>
        <v>35273.35</v>
      </c>
      <c r="P60" s="40">
        <f>+SUM(P61:P66)</f>
        <v>0</v>
      </c>
      <c r="Q60" s="40">
        <f t="shared" ref="Q60:R60" si="92">+SUM(Q61:Q66)</f>
        <v>2390176.67</v>
      </c>
      <c r="R60" s="40">
        <f t="shared" si="92"/>
        <v>2390176.67</v>
      </c>
      <c r="S60" s="40">
        <f>+SUM(S61:S66)</f>
        <v>0</v>
      </c>
      <c r="T60" s="40">
        <f t="shared" ref="T60:U60" si="93">+SUM(T61:T66)</f>
        <v>0</v>
      </c>
      <c r="U60" s="40">
        <f t="shared" si="93"/>
        <v>0</v>
      </c>
      <c r="V60" s="40">
        <f>+SUM(V61:V66)</f>
        <v>0</v>
      </c>
      <c r="W60" s="40">
        <f t="shared" ref="W60:X60" si="94">+SUM(W61:W66)</f>
        <v>8101507.5000000009</v>
      </c>
      <c r="X60" s="40">
        <f t="shared" si="94"/>
        <v>8101507.5000000009</v>
      </c>
    </row>
    <row r="61" spans="3:24" ht="26.25">
      <c r="C61" s="232"/>
      <c r="D61" s="232"/>
      <c r="E61" s="41">
        <v>1000</v>
      </c>
      <c r="F61" s="42" t="s">
        <v>20</v>
      </c>
      <c r="G61" s="43">
        <v>0</v>
      </c>
      <c r="H61" s="43">
        <f>+'[2]FORMATO ESPECIFICO FASP'!P128</f>
        <v>9701800.0800000001</v>
      </c>
      <c r="I61" s="44">
        <f>+G61+H61</f>
        <v>9701800.0800000001</v>
      </c>
      <c r="J61" s="43">
        <v>0</v>
      </c>
      <c r="K61" s="43">
        <f>+'[2]FORMATO ESPECIFICO FASP'!AK128</f>
        <v>0</v>
      </c>
      <c r="L61" s="44">
        <f>+J61+K61</f>
        <v>0</v>
      </c>
      <c r="M61" s="43">
        <v>0</v>
      </c>
      <c r="N61" s="43">
        <f>+'[2]FORMATO ESPECIFICO FASP'!AD128</f>
        <v>35273.35</v>
      </c>
      <c r="O61" s="44">
        <f>+M61+N61</f>
        <v>35273.35</v>
      </c>
      <c r="P61" s="43">
        <v>0</v>
      </c>
      <c r="Q61" s="43">
        <f>+'[2]FORMATO ESPECIFICO FASP'!W128</f>
        <v>2390176.67</v>
      </c>
      <c r="R61" s="44">
        <f>+P61+Q61</f>
        <v>2390176.67</v>
      </c>
      <c r="S61" s="43">
        <v>0</v>
      </c>
      <c r="T61" s="43">
        <v>0</v>
      </c>
      <c r="U61" s="44">
        <f>+S61+T61</f>
        <v>0</v>
      </c>
      <c r="V61" s="43">
        <f>+G61-J61-M61-P61-S61</f>
        <v>0</v>
      </c>
      <c r="W61" s="43">
        <f>+H61-K61-N61-Q61-T61</f>
        <v>7276350.0600000005</v>
      </c>
      <c r="X61" s="50">
        <f>+I61-L61-O61-R61-U61</f>
        <v>7276350.0600000005</v>
      </c>
    </row>
    <row r="62" spans="3:24" ht="26.25">
      <c r="C62" s="232"/>
      <c r="D62" s="232"/>
      <c r="E62" s="41">
        <v>2000</v>
      </c>
      <c r="F62" s="42" t="s">
        <v>24</v>
      </c>
      <c r="G62" s="43">
        <v>0</v>
      </c>
      <c r="H62" s="43">
        <f>+'[2]FORMATO ESPECIFICO FASP'!P132</f>
        <v>44718.95</v>
      </c>
      <c r="I62" s="44">
        <f t="shared" ref="I62:I66" si="95">+G62+H62</f>
        <v>44718.95</v>
      </c>
      <c r="J62" s="45">
        <v>0</v>
      </c>
      <c r="K62" s="45">
        <v>0</v>
      </c>
      <c r="L62" s="44">
        <f t="shared" ref="L62:L66" si="96">+J62+K62</f>
        <v>0</v>
      </c>
      <c r="M62" s="45">
        <v>0</v>
      </c>
      <c r="N62" s="45">
        <v>0</v>
      </c>
      <c r="O62" s="44">
        <f t="shared" ref="O62:O66" si="97">+M62+N62</f>
        <v>0</v>
      </c>
      <c r="P62" s="45">
        <v>0</v>
      </c>
      <c r="Q62" s="43">
        <f>+'[2]FORMATO ESPECIFICO FASP'!W132</f>
        <v>0</v>
      </c>
      <c r="R62" s="44">
        <f t="shared" ref="R62:R66" si="98">+P62+Q62</f>
        <v>0</v>
      </c>
      <c r="S62" s="45">
        <v>0</v>
      </c>
      <c r="T62" s="45">
        <v>0</v>
      </c>
      <c r="U62" s="44">
        <f t="shared" ref="U62:U66" si="99">+S62+T62</f>
        <v>0</v>
      </c>
      <c r="V62" s="43">
        <f t="shared" ref="V62:X66" si="100">+G62-J62-M62-P62-S62</f>
        <v>0</v>
      </c>
      <c r="W62" s="43">
        <f t="shared" si="100"/>
        <v>44718.95</v>
      </c>
      <c r="X62" s="50">
        <f t="shared" si="100"/>
        <v>44718.95</v>
      </c>
    </row>
    <row r="63" spans="3:24" ht="26.25">
      <c r="C63" s="232"/>
      <c r="D63" s="232"/>
      <c r="E63" s="41">
        <v>3000</v>
      </c>
      <c r="F63" s="42" t="s">
        <v>28</v>
      </c>
      <c r="G63" s="43">
        <v>0</v>
      </c>
      <c r="H63" s="43">
        <v>0</v>
      </c>
      <c r="I63" s="44">
        <f t="shared" si="95"/>
        <v>0</v>
      </c>
      <c r="J63" s="45">
        <v>0</v>
      </c>
      <c r="K63" s="43">
        <v>0</v>
      </c>
      <c r="L63" s="44">
        <f t="shared" si="96"/>
        <v>0</v>
      </c>
      <c r="M63" s="45">
        <v>0</v>
      </c>
      <c r="N63" s="43">
        <v>0</v>
      </c>
      <c r="O63" s="44">
        <f t="shared" si="97"/>
        <v>0</v>
      </c>
      <c r="P63" s="45">
        <v>0</v>
      </c>
      <c r="Q63" s="43">
        <v>0</v>
      </c>
      <c r="R63" s="44">
        <f t="shared" si="98"/>
        <v>0</v>
      </c>
      <c r="S63" s="45">
        <v>0</v>
      </c>
      <c r="T63" s="43">
        <v>0</v>
      </c>
      <c r="U63" s="44">
        <f t="shared" si="99"/>
        <v>0</v>
      </c>
      <c r="V63" s="43">
        <f t="shared" si="100"/>
        <v>0</v>
      </c>
      <c r="W63" s="43">
        <f t="shared" si="100"/>
        <v>0</v>
      </c>
      <c r="X63" s="50">
        <f t="shared" si="100"/>
        <v>0</v>
      </c>
    </row>
    <row r="64" spans="3:24" ht="26.25">
      <c r="C64" s="232"/>
      <c r="D64" s="232"/>
      <c r="E64" s="41">
        <v>4000</v>
      </c>
      <c r="F64" s="42" t="s">
        <v>63</v>
      </c>
      <c r="G64" s="43">
        <v>0</v>
      </c>
      <c r="H64" s="43">
        <v>0</v>
      </c>
      <c r="I64" s="44">
        <f t="shared" si="95"/>
        <v>0</v>
      </c>
      <c r="J64" s="45">
        <v>0</v>
      </c>
      <c r="K64" s="43">
        <v>0</v>
      </c>
      <c r="L64" s="44">
        <f t="shared" si="96"/>
        <v>0</v>
      </c>
      <c r="M64" s="45">
        <v>0</v>
      </c>
      <c r="N64" s="43">
        <v>0</v>
      </c>
      <c r="O64" s="44">
        <f t="shared" si="97"/>
        <v>0</v>
      </c>
      <c r="P64" s="45">
        <v>0</v>
      </c>
      <c r="Q64" s="43">
        <v>0</v>
      </c>
      <c r="R64" s="44">
        <f t="shared" si="98"/>
        <v>0</v>
      </c>
      <c r="S64" s="45">
        <v>0</v>
      </c>
      <c r="T64" s="43">
        <v>0</v>
      </c>
      <c r="U64" s="44">
        <f t="shared" si="99"/>
        <v>0</v>
      </c>
      <c r="V64" s="43">
        <f t="shared" si="100"/>
        <v>0</v>
      </c>
      <c r="W64" s="43">
        <f t="shared" si="100"/>
        <v>0</v>
      </c>
      <c r="X64" s="50">
        <f t="shared" si="100"/>
        <v>0</v>
      </c>
    </row>
    <row r="65" spans="3:24" ht="26.25">
      <c r="C65" s="232"/>
      <c r="D65" s="232"/>
      <c r="E65" s="41">
        <v>5000</v>
      </c>
      <c r="F65" s="42" t="s">
        <v>36</v>
      </c>
      <c r="G65" s="43">
        <v>0</v>
      </c>
      <c r="H65" s="43">
        <f>+'[2]FORMATO ESPECIFICO FASP'!P136</f>
        <v>780438.49</v>
      </c>
      <c r="I65" s="44">
        <f t="shared" si="95"/>
        <v>780438.49</v>
      </c>
      <c r="J65" s="45">
        <v>0</v>
      </c>
      <c r="K65" s="43">
        <v>0</v>
      </c>
      <c r="L65" s="44">
        <f t="shared" si="96"/>
        <v>0</v>
      </c>
      <c r="M65" s="45">
        <v>0</v>
      </c>
      <c r="N65" s="43">
        <v>0</v>
      </c>
      <c r="O65" s="44">
        <f t="shared" si="97"/>
        <v>0</v>
      </c>
      <c r="P65" s="45">
        <v>0</v>
      </c>
      <c r="Q65" s="43">
        <f>+'[2]FORMATO ESPECIFICO FASP'!W136</f>
        <v>0</v>
      </c>
      <c r="R65" s="44">
        <f t="shared" si="98"/>
        <v>0</v>
      </c>
      <c r="S65" s="45">
        <v>0</v>
      </c>
      <c r="T65" s="43">
        <v>0</v>
      </c>
      <c r="U65" s="44">
        <f t="shared" si="99"/>
        <v>0</v>
      </c>
      <c r="V65" s="43">
        <f t="shared" si="100"/>
        <v>0</v>
      </c>
      <c r="W65" s="43">
        <f t="shared" si="100"/>
        <v>780438.49</v>
      </c>
      <c r="X65" s="50">
        <f t="shared" si="100"/>
        <v>780438.49</v>
      </c>
    </row>
    <row r="66" spans="3:24" ht="27" thickBot="1">
      <c r="C66" s="235"/>
      <c r="D66" s="232"/>
      <c r="E66" s="41">
        <v>6000</v>
      </c>
      <c r="F66" s="42" t="s">
        <v>109</v>
      </c>
      <c r="G66" s="46">
        <v>0</v>
      </c>
      <c r="H66" s="47">
        <v>0</v>
      </c>
      <c r="I66" s="44">
        <f t="shared" si="95"/>
        <v>0</v>
      </c>
      <c r="J66" s="46">
        <v>0</v>
      </c>
      <c r="K66" s="47">
        <v>0</v>
      </c>
      <c r="L66" s="44">
        <f t="shared" si="96"/>
        <v>0</v>
      </c>
      <c r="M66" s="46">
        <v>0</v>
      </c>
      <c r="N66" s="47">
        <v>0</v>
      </c>
      <c r="O66" s="44">
        <f t="shared" si="97"/>
        <v>0</v>
      </c>
      <c r="P66" s="46">
        <v>0</v>
      </c>
      <c r="Q66" s="47">
        <v>0</v>
      </c>
      <c r="R66" s="44">
        <f t="shared" si="98"/>
        <v>0</v>
      </c>
      <c r="S66" s="46">
        <v>0</v>
      </c>
      <c r="T66" s="47">
        <v>0</v>
      </c>
      <c r="U66" s="44">
        <f t="shared" si="99"/>
        <v>0</v>
      </c>
      <c r="V66" s="43">
        <f t="shared" si="100"/>
        <v>0</v>
      </c>
      <c r="W66" s="43">
        <f t="shared" si="100"/>
        <v>0</v>
      </c>
      <c r="X66" s="50">
        <f t="shared" si="100"/>
        <v>0</v>
      </c>
    </row>
    <row r="67" spans="3:24" ht="27" thickBot="1">
      <c r="C67" s="231">
        <v>7</v>
      </c>
      <c r="D67" s="233" t="s">
        <v>134</v>
      </c>
      <c r="E67" s="233"/>
      <c r="F67" s="233"/>
      <c r="G67" s="39">
        <f>+G68</f>
        <v>1744000</v>
      </c>
      <c r="H67" s="39">
        <f t="shared" ref="H67:X67" si="101">+H68</f>
        <v>4692505.87</v>
      </c>
      <c r="I67" s="39">
        <f t="shared" si="101"/>
        <v>6436505.8700000001</v>
      </c>
      <c r="J67" s="39">
        <f t="shared" si="101"/>
        <v>0</v>
      </c>
      <c r="K67" s="39">
        <f t="shared" si="101"/>
        <v>0</v>
      </c>
      <c r="L67" s="39">
        <f t="shared" si="101"/>
        <v>0</v>
      </c>
      <c r="M67" s="39">
        <f t="shared" si="101"/>
        <v>0</v>
      </c>
      <c r="N67" s="39">
        <f t="shared" si="101"/>
        <v>11353.28</v>
      </c>
      <c r="O67" s="39">
        <f t="shared" si="101"/>
        <v>11353.28</v>
      </c>
      <c r="P67" s="39">
        <f t="shared" si="101"/>
        <v>0</v>
      </c>
      <c r="Q67" s="39">
        <f t="shared" si="101"/>
        <v>572002.32999999996</v>
      </c>
      <c r="R67" s="39">
        <f t="shared" si="101"/>
        <v>572002.32999999996</v>
      </c>
      <c r="S67" s="39">
        <f t="shared" si="101"/>
        <v>0</v>
      </c>
      <c r="T67" s="39">
        <f t="shared" si="101"/>
        <v>0</v>
      </c>
      <c r="U67" s="39">
        <f t="shared" si="101"/>
        <v>0</v>
      </c>
      <c r="V67" s="39">
        <f t="shared" si="101"/>
        <v>1744000</v>
      </c>
      <c r="W67" s="39">
        <f t="shared" si="101"/>
        <v>4109150.26</v>
      </c>
      <c r="X67" s="39">
        <f t="shared" si="101"/>
        <v>5853150.2599999998</v>
      </c>
    </row>
    <row r="68" spans="3:24" ht="60" customHeight="1">
      <c r="C68" s="232"/>
      <c r="D68" s="231">
        <v>21</v>
      </c>
      <c r="E68" s="234" t="s">
        <v>135</v>
      </c>
      <c r="F68" s="234"/>
      <c r="G68" s="40">
        <f>+SUM(G69:G74)</f>
        <v>1744000</v>
      </c>
      <c r="H68" s="40">
        <f t="shared" ref="H68:I68" si="102">+SUM(H69:H74)</f>
        <v>4692505.87</v>
      </c>
      <c r="I68" s="40">
        <f t="shared" si="102"/>
        <v>6436505.8700000001</v>
      </c>
      <c r="J68" s="40">
        <f>+SUM(J69:J74)</f>
        <v>0</v>
      </c>
      <c r="K68" s="40">
        <f t="shared" ref="K68:L68" si="103">+SUM(K69:K74)</f>
        <v>0</v>
      </c>
      <c r="L68" s="40">
        <f t="shared" si="103"/>
        <v>0</v>
      </c>
      <c r="M68" s="40">
        <f>+SUM(M69:M74)</f>
        <v>0</v>
      </c>
      <c r="N68" s="40">
        <f t="shared" ref="N68:O68" si="104">+SUM(N69:N74)</f>
        <v>11353.28</v>
      </c>
      <c r="O68" s="40">
        <f t="shared" si="104"/>
        <v>11353.28</v>
      </c>
      <c r="P68" s="40">
        <f>+SUM(P69:P74)</f>
        <v>0</v>
      </c>
      <c r="Q68" s="40">
        <f t="shared" ref="Q68:R68" si="105">+SUM(Q69:Q74)</f>
        <v>572002.32999999996</v>
      </c>
      <c r="R68" s="40">
        <f t="shared" si="105"/>
        <v>572002.32999999996</v>
      </c>
      <c r="S68" s="40">
        <f>+SUM(S69:S74)</f>
        <v>0</v>
      </c>
      <c r="T68" s="40">
        <f t="shared" ref="T68:U68" si="106">+SUM(T69:T74)</f>
        <v>0</v>
      </c>
      <c r="U68" s="40">
        <f t="shared" si="106"/>
        <v>0</v>
      </c>
      <c r="V68" s="40">
        <f>+SUM(V69:V74)</f>
        <v>1744000</v>
      </c>
      <c r="W68" s="40">
        <f t="shared" ref="W68:X68" si="107">+SUM(W69:W74)</f>
        <v>4109150.26</v>
      </c>
      <c r="X68" s="40">
        <f t="shared" si="107"/>
        <v>5853150.2599999998</v>
      </c>
    </row>
    <row r="69" spans="3:24" ht="26.25">
      <c r="C69" s="232"/>
      <c r="D69" s="232"/>
      <c r="E69" s="41">
        <v>1000</v>
      </c>
      <c r="F69" s="42" t="s">
        <v>20</v>
      </c>
      <c r="G69" s="43">
        <v>0</v>
      </c>
      <c r="H69" s="43">
        <f>+'[2]FORMATO ESPECIFICO FASP'!P152</f>
        <v>2202274.2999999998</v>
      </c>
      <c r="I69" s="44">
        <f>+G69+H69</f>
        <v>2202274.2999999998</v>
      </c>
      <c r="J69" s="43">
        <v>0</v>
      </c>
      <c r="K69" s="43">
        <v>0</v>
      </c>
      <c r="L69" s="44">
        <f>+J69+K69</f>
        <v>0</v>
      </c>
      <c r="M69" s="43">
        <v>0</v>
      </c>
      <c r="N69" s="43">
        <f>+'[2]FORMATO ESPECIFICO FASP'!AD152</f>
        <v>11353.28</v>
      </c>
      <c r="O69" s="44">
        <f>+M69+N69</f>
        <v>11353.28</v>
      </c>
      <c r="P69" s="43">
        <v>0</v>
      </c>
      <c r="Q69" s="43">
        <f>+'[2]FORMATO ESPECIFICO FASP'!W152</f>
        <v>490766.92</v>
      </c>
      <c r="R69" s="44">
        <f>+P69+Q69</f>
        <v>490766.92</v>
      </c>
      <c r="S69" s="43">
        <v>0</v>
      </c>
      <c r="T69" s="43">
        <v>0</v>
      </c>
      <c r="U69" s="44">
        <f>+S69+T69</f>
        <v>0</v>
      </c>
      <c r="V69" s="43">
        <f>+G69-J69-M69-P69-S69</f>
        <v>0</v>
      </c>
      <c r="W69" s="43">
        <f>+H69-K69-N69-Q69-T69</f>
        <v>1700154.1</v>
      </c>
      <c r="X69" s="50">
        <f>+I69-L69-O69-R69-U69</f>
        <v>1700154.1</v>
      </c>
    </row>
    <row r="70" spans="3:24" ht="26.25">
      <c r="C70" s="232"/>
      <c r="D70" s="232"/>
      <c r="E70" s="41">
        <v>2000</v>
      </c>
      <c r="F70" s="42" t="s">
        <v>24</v>
      </c>
      <c r="G70" s="43">
        <v>0</v>
      </c>
      <c r="H70" s="43">
        <f>+'[2]FORMATO ESPECIFICO FASP'!P156</f>
        <v>572000</v>
      </c>
      <c r="I70" s="44">
        <f t="shared" ref="I70:I74" si="108">+G70+H70</f>
        <v>572000</v>
      </c>
      <c r="J70" s="45">
        <f>+'[1]Formato Especifico'!AI52</f>
        <v>0</v>
      </c>
      <c r="K70" s="45">
        <v>0</v>
      </c>
      <c r="L70" s="44">
        <f t="shared" ref="L70:L74" si="109">+J70+K70</f>
        <v>0</v>
      </c>
      <c r="M70" s="45">
        <f>+'[1]Formato Especifico'!AB52</f>
        <v>0</v>
      </c>
      <c r="N70" s="45">
        <v>0</v>
      </c>
      <c r="O70" s="44">
        <f t="shared" ref="O70:O74" si="110">+M70+N70</f>
        <v>0</v>
      </c>
      <c r="P70" s="45">
        <v>0</v>
      </c>
      <c r="Q70" s="43">
        <f>+'[2]FORMATO ESPECIFICO FASP'!W156</f>
        <v>40710.410000000003</v>
      </c>
      <c r="R70" s="44">
        <f t="shared" ref="R70:R74" si="111">+P70+Q70</f>
        <v>40710.410000000003</v>
      </c>
      <c r="S70" s="45">
        <v>0</v>
      </c>
      <c r="T70" s="45">
        <v>0</v>
      </c>
      <c r="U70" s="44">
        <f t="shared" ref="U70:U74" si="112">+S70+T70</f>
        <v>0</v>
      </c>
      <c r="V70" s="43">
        <f t="shared" ref="V70:X74" si="113">+G70-J70-M70-P70-S70</f>
        <v>0</v>
      </c>
      <c r="W70" s="43">
        <f t="shared" si="113"/>
        <v>531289.59</v>
      </c>
      <c r="X70" s="50">
        <f t="shared" si="113"/>
        <v>531289.59</v>
      </c>
    </row>
    <row r="71" spans="3:24" ht="26.25">
      <c r="C71" s="232"/>
      <c r="D71" s="232"/>
      <c r="E71" s="41">
        <v>3000</v>
      </c>
      <c r="F71" s="42" t="s">
        <v>28</v>
      </c>
      <c r="G71" s="43">
        <v>0</v>
      </c>
      <c r="H71" s="43">
        <f>+'[2]FORMATO ESPECIFICO FASP'!P175</f>
        <v>858231.57000000007</v>
      </c>
      <c r="I71" s="44">
        <f t="shared" si="108"/>
        <v>858231.57000000007</v>
      </c>
      <c r="J71" s="45">
        <v>0</v>
      </c>
      <c r="K71" s="43">
        <v>0</v>
      </c>
      <c r="L71" s="44">
        <f t="shared" si="109"/>
        <v>0</v>
      </c>
      <c r="M71" s="45">
        <v>0</v>
      </c>
      <c r="N71" s="43">
        <v>0</v>
      </c>
      <c r="O71" s="44">
        <f t="shared" si="110"/>
        <v>0</v>
      </c>
      <c r="P71" s="45">
        <v>0</v>
      </c>
      <c r="Q71" s="43">
        <f>+'[2]FORMATO ESPECIFICO FASP'!W175</f>
        <v>40525</v>
      </c>
      <c r="R71" s="44">
        <f t="shared" si="111"/>
        <v>40525</v>
      </c>
      <c r="S71" s="45">
        <v>0</v>
      </c>
      <c r="T71" s="43">
        <v>0</v>
      </c>
      <c r="U71" s="44">
        <f t="shared" si="112"/>
        <v>0</v>
      </c>
      <c r="V71" s="43">
        <f t="shared" si="113"/>
        <v>0</v>
      </c>
      <c r="W71" s="43">
        <f t="shared" si="113"/>
        <v>817706.57000000007</v>
      </c>
      <c r="X71" s="50">
        <f t="shared" si="113"/>
        <v>817706.57000000007</v>
      </c>
    </row>
    <row r="72" spans="3:24" ht="26.25">
      <c r="C72" s="232"/>
      <c r="D72" s="232"/>
      <c r="E72" s="41">
        <v>4000</v>
      </c>
      <c r="F72" s="42" t="s">
        <v>63</v>
      </c>
      <c r="G72" s="43">
        <v>0</v>
      </c>
      <c r="H72" s="43">
        <v>0</v>
      </c>
      <c r="I72" s="44">
        <f t="shared" si="108"/>
        <v>0</v>
      </c>
      <c r="J72" s="45">
        <v>0</v>
      </c>
      <c r="K72" s="43">
        <v>0</v>
      </c>
      <c r="L72" s="44">
        <f t="shared" si="109"/>
        <v>0</v>
      </c>
      <c r="M72" s="45">
        <v>0</v>
      </c>
      <c r="N72" s="43">
        <v>0</v>
      </c>
      <c r="O72" s="44">
        <f t="shared" si="110"/>
        <v>0</v>
      </c>
      <c r="P72" s="45">
        <v>0</v>
      </c>
      <c r="Q72" s="43">
        <v>0</v>
      </c>
      <c r="R72" s="44">
        <f t="shared" si="111"/>
        <v>0</v>
      </c>
      <c r="S72" s="45">
        <v>0</v>
      </c>
      <c r="T72" s="43">
        <v>0</v>
      </c>
      <c r="U72" s="44">
        <f t="shared" si="112"/>
        <v>0</v>
      </c>
      <c r="V72" s="43">
        <f t="shared" si="113"/>
        <v>0</v>
      </c>
      <c r="W72" s="43">
        <f t="shared" si="113"/>
        <v>0</v>
      </c>
      <c r="X72" s="50">
        <f t="shared" si="113"/>
        <v>0</v>
      </c>
    </row>
    <row r="73" spans="3:24" ht="26.25">
      <c r="C73" s="232"/>
      <c r="D73" s="232"/>
      <c r="E73" s="41">
        <v>5000</v>
      </c>
      <c r="F73" s="42" t="s">
        <v>36</v>
      </c>
      <c r="G73" s="43">
        <f>+'[2]FORMATO ESPECIFICO FASP'!M185</f>
        <v>1744000</v>
      </c>
      <c r="H73" s="43">
        <f>+'[2]FORMATO ESPECIFICO FASP'!P185</f>
        <v>1060000</v>
      </c>
      <c r="I73" s="44">
        <f t="shared" si="108"/>
        <v>2804000</v>
      </c>
      <c r="J73" s="45">
        <v>0</v>
      </c>
      <c r="K73" s="43">
        <v>0</v>
      </c>
      <c r="L73" s="44">
        <f t="shared" si="109"/>
        <v>0</v>
      </c>
      <c r="M73" s="45">
        <v>0</v>
      </c>
      <c r="N73" s="43">
        <v>0</v>
      </c>
      <c r="O73" s="44">
        <f t="shared" si="110"/>
        <v>0</v>
      </c>
      <c r="P73" s="45">
        <f>+'[2]FORMATO ESPECIFICO FASP'!T185</f>
        <v>0</v>
      </c>
      <c r="Q73" s="43">
        <f>+'[2]FORMATO ESPECIFICO FASP'!W185</f>
        <v>0</v>
      </c>
      <c r="R73" s="44">
        <f t="shared" si="111"/>
        <v>0</v>
      </c>
      <c r="S73" s="45">
        <v>0</v>
      </c>
      <c r="T73" s="43">
        <v>0</v>
      </c>
      <c r="U73" s="44">
        <f t="shared" si="112"/>
        <v>0</v>
      </c>
      <c r="V73" s="43">
        <f t="shared" si="113"/>
        <v>1744000</v>
      </c>
      <c r="W73" s="43">
        <f t="shared" si="113"/>
        <v>1060000</v>
      </c>
      <c r="X73" s="50">
        <f t="shared" si="113"/>
        <v>2804000</v>
      </c>
    </row>
    <row r="74" spans="3:24" ht="27" thickBot="1">
      <c r="C74" s="232"/>
      <c r="D74" s="232"/>
      <c r="E74" s="41">
        <v>6000</v>
      </c>
      <c r="F74" s="42" t="s">
        <v>109</v>
      </c>
      <c r="G74" s="46">
        <v>0</v>
      </c>
      <c r="H74" s="47">
        <v>0</v>
      </c>
      <c r="I74" s="44">
        <f t="shared" si="108"/>
        <v>0</v>
      </c>
      <c r="J74" s="46">
        <v>0</v>
      </c>
      <c r="K74" s="47">
        <v>0</v>
      </c>
      <c r="L74" s="44">
        <f t="shared" si="109"/>
        <v>0</v>
      </c>
      <c r="M74" s="46">
        <v>0</v>
      </c>
      <c r="N74" s="47">
        <v>0</v>
      </c>
      <c r="O74" s="44">
        <f t="shared" si="110"/>
        <v>0</v>
      </c>
      <c r="P74" s="46">
        <v>0</v>
      </c>
      <c r="Q74" s="47">
        <v>0</v>
      </c>
      <c r="R74" s="44">
        <f t="shared" si="111"/>
        <v>0</v>
      </c>
      <c r="S74" s="46">
        <v>0</v>
      </c>
      <c r="T74" s="47">
        <v>0</v>
      </c>
      <c r="U74" s="44">
        <f t="shared" si="112"/>
        <v>0</v>
      </c>
      <c r="V74" s="43">
        <f t="shared" si="113"/>
        <v>0</v>
      </c>
      <c r="W74" s="43">
        <f t="shared" si="113"/>
        <v>0</v>
      </c>
      <c r="X74" s="50">
        <f t="shared" si="113"/>
        <v>0</v>
      </c>
    </row>
    <row r="75" spans="3:24" ht="77.25" customHeight="1" thickBot="1">
      <c r="C75" s="231">
        <v>8</v>
      </c>
      <c r="D75" s="233" t="s">
        <v>136</v>
      </c>
      <c r="E75" s="233"/>
      <c r="F75" s="233"/>
      <c r="G75" s="39">
        <f>+G76+G83+G90</f>
        <v>191418692.83000001</v>
      </c>
      <c r="H75" s="39">
        <f t="shared" ref="H75:X75" si="114">+H76+H83+H90</f>
        <v>1000000</v>
      </c>
      <c r="I75" s="39">
        <f t="shared" si="114"/>
        <v>192418692.83000001</v>
      </c>
      <c r="J75" s="39">
        <f t="shared" si="114"/>
        <v>3550167.87</v>
      </c>
      <c r="K75" s="39">
        <f t="shared" si="114"/>
        <v>500000</v>
      </c>
      <c r="L75" s="39">
        <f t="shared" si="114"/>
        <v>4050167.87</v>
      </c>
      <c r="M75" s="39">
        <f t="shared" si="114"/>
        <v>0</v>
      </c>
      <c r="N75" s="39">
        <f t="shared" si="114"/>
        <v>0</v>
      </c>
      <c r="O75" s="39">
        <f t="shared" si="114"/>
        <v>0</v>
      </c>
      <c r="P75" s="39">
        <f t="shared" si="114"/>
        <v>3550167.86</v>
      </c>
      <c r="Q75" s="39">
        <f t="shared" si="114"/>
        <v>935241.46</v>
      </c>
      <c r="R75" s="39">
        <f t="shared" si="114"/>
        <v>4485409.32</v>
      </c>
      <c r="S75" s="39">
        <f t="shared" si="114"/>
        <v>0</v>
      </c>
      <c r="T75" s="39">
        <f t="shared" si="114"/>
        <v>0</v>
      </c>
      <c r="U75" s="39">
        <f t="shared" si="114"/>
        <v>0</v>
      </c>
      <c r="V75" s="39">
        <f t="shared" si="114"/>
        <v>184318357.10000002</v>
      </c>
      <c r="W75" s="39">
        <f t="shared" si="114"/>
        <v>-435241.46</v>
      </c>
      <c r="X75" s="39">
        <f t="shared" si="114"/>
        <v>183883115.64000002</v>
      </c>
    </row>
    <row r="76" spans="3:24" ht="50.25" customHeight="1">
      <c r="C76" s="232"/>
      <c r="D76" s="231">
        <v>22</v>
      </c>
      <c r="E76" s="234" t="s">
        <v>137</v>
      </c>
      <c r="F76" s="234"/>
      <c r="G76" s="40">
        <f>+SUM(G77:G82)</f>
        <v>38659735.730000004</v>
      </c>
      <c r="H76" s="40">
        <f t="shared" ref="H76:I76" si="115">+SUM(H77:H82)</f>
        <v>1000000</v>
      </c>
      <c r="I76" s="40">
        <f t="shared" si="115"/>
        <v>39659735.730000004</v>
      </c>
      <c r="J76" s="40">
        <f>+SUM(J77:J82)</f>
        <v>3550167.87</v>
      </c>
      <c r="K76" s="40">
        <f t="shared" ref="K76:L76" si="116">+SUM(K77:K82)</f>
        <v>500000</v>
      </c>
      <c r="L76" s="40">
        <f t="shared" si="116"/>
        <v>4050167.87</v>
      </c>
      <c r="M76" s="40">
        <f>+SUM(M77:M82)</f>
        <v>0</v>
      </c>
      <c r="N76" s="40">
        <f t="shared" ref="N76:O76" si="117">+SUM(N77:N82)</f>
        <v>0</v>
      </c>
      <c r="O76" s="40">
        <f t="shared" si="117"/>
        <v>0</v>
      </c>
      <c r="P76" s="40">
        <f>+SUM(P77:P82)</f>
        <v>3550167.86</v>
      </c>
      <c r="Q76" s="40">
        <f t="shared" ref="Q76:R76" si="118">+SUM(Q77:Q82)</f>
        <v>500000</v>
      </c>
      <c r="R76" s="40">
        <f t="shared" si="118"/>
        <v>4050167.86</v>
      </c>
      <c r="S76" s="40">
        <f>+SUM(S77:S82)</f>
        <v>0</v>
      </c>
      <c r="T76" s="40">
        <f t="shared" ref="T76:U76" si="119">+SUM(T77:T82)</f>
        <v>0</v>
      </c>
      <c r="U76" s="40">
        <f t="shared" si="119"/>
        <v>0</v>
      </c>
      <c r="V76" s="40">
        <f>+SUM(V77:V82)</f>
        <v>31559400.000000004</v>
      </c>
      <c r="W76" s="40">
        <f t="shared" ref="W76:X76" si="120">+SUM(W77:W82)</f>
        <v>0</v>
      </c>
      <c r="X76" s="40">
        <f t="shared" si="120"/>
        <v>31559400.000000004</v>
      </c>
    </row>
    <row r="77" spans="3:24" ht="26.25">
      <c r="C77" s="232"/>
      <c r="D77" s="232"/>
      <c r="E77" s="41">
        <v>1000</v>
      </c>
      <c r="F77" s="42" t="s">
        <v>20</v>
      </c>
      <c r="G77" s="43">
        <v>0</v>
      </c>
      <c r="H77" s="43">
        <v>0</v>
      </c>
      <c r="I77" s="44">
        <f>+G77+H77</f>
        <v>0</v>
      </c>
      <c r="J77" s="43">
        <v>0</v>
      </c>
      <c r="K77" s="43">
        <v>0</v>
      </c>
      <c r="L77" s="44">
        <f>+J77+K77</f>
        <v>0</v>
      </c>
      <c r="M77" s="43">
        <v>0</v>
      </c>
      <c r="N77" s="43">
        <v>0</v>
      </c>
      <c r="O77" s="44">
        <f>+M77+N77</f>
        <v>0</v>
      </c>
      <c r="P77" s="43">
        <v>0</v>
      </c>
      <c r="Q77" s="43">
        <v>0</v>
      </c>
      <c r="R77" s="44">
        <f>+P77+Q77</f>
        <v>0</v>
      </c>
      <c r="S77" s="43">
        <v>0</v>
      </c>
      <c r="T77" s="43">
        <v>0</v>
      </c>
      <c r="U77" s="44">
        <f>+S77+T77</f>
        <v>0</v>
      </c>
      <c r="V77" s="43">
        <f>+G77-J77-M77-P77-S77</f>
        <v>0</v>
      </c>
      <c r="W77" s="43">
        <f>+H77-K77-N77-Q77-T77</f>
        <v>0</v>
      </c>
      <c r="X77" s="50">
        <f>+I77-L77-O77-R77-U77</f>
        <v>0</v>
      </c>
    </row>
    <row r="78" spans="3:24" ht="26.25">
      <c r="C78" s="232"/>
      <c r="D78" s="232"/>
      <c r="E78" s="41">
        <v>2000</v>
      </c>
      <c r="F78" s="42" t="s">
        <v>24</v>
      </c>
      <c r="G78" s="43">
        <v>0</v>
      </c>
      <c r="H78" s="43">
        <v>0</v>
      </c>
      <c r="I78" s="44">
        <f t="shared" ref="I78:I82" si="121">+G78+H78</f>
        <v>0</v>
      </c>
      <c r="J78" s="45">
        <f>+'[1]Formato Especifico'!AI59</f>
        <v>0</v>
      </c>
      <c r="K78" s="45">
        <v>0</v>
      </c>
      <c r="L78" s="44">
        <f t="shared" ref="L78:L82" si="122">+J78+K78</f>
        <v>0</v>
      </c>
      <c r="M78" s="45">
        <f>+'[1]Formato Especifico'!AB59</f>
        <v>0</v>
      </c>
      <c r="N78" s="45">
        <v>0</v>
      </c>
      <c r="O78" s="44">
        <f t="shared" ref="O78:O82" si="123">+M78+N78</f>
        <v>0</v>
      </c>
      <c r="P78" s="45">
        <v>0</v>
      </c>
      <c r="Q78" s="45">
        <v>0</v>
      </c>
      <c r="R78" s="44">
        <f t="shared" ref="R78:R82" si="124">+P78+Q78</f>
        <v>0</v>
      </c>
      <c r="S78" s="45">
        <v>0</v>
      </c>
      <c r="T78" s="45">
        <v>0</v>
      </c>
      <c r="U78" s="44">
        <f t="shared" ref="U78:U82" si="125">+S78+T78</f>
        <v>0</v>
      </c>
      <c r="V78" s="43">
        <f t="shared" ref="V78:X82" si="126">+G78-J78-M78-P78-S78</f>
        <v>0</v>
      </c>
      <c r="W78" s="43">
        <f t="shared" si="126"/>
        <v>0</v>
      </c>
      <c r="X78" s="50">
        <f t="shared" si="126"/>
        <v>0</v>
      </c>
    </row>
    <row r="79" spans="3:24" ht="26.25">
      <c r="C79" s="232"/>
      <c r="D79" s="232"/>
      <c r="E79" s="41">
        <v>3000</v>
      </c>
      <c r="F79" s="42" t="s">
        <v>28</v>
      </c>
      <c r="G79" s="43">
        <f>+'[2]FORMATO ESPECIFICO FASP'!M201</f>
        <v>35000335.730000004</v>
      </c>
      <c r="H79" s="43">
        <f>+'[2]FORMATO ESPECIFICO FASP'!P201</f>
        <v>1000000</v>
      </c>
      <c r="I79" s="44">
        <f t="shared" si="121"/>
        <v>36000335.730000004</v>
      </c>
      <c r="J79" s="43">
        <f>+'[2]FORMATO ESPECIFICO FASP'!AH201</f>
        <v>3550167.87</v>
      </c>
      <c r="K79" s="43">
        <f>+'[2]FORMATO ESPECIFICO FASP'!AK201</f>
        <v>500000</v>
      </c>
      <c r="L79" s="44">
        <f t="shared" si="122"/>
        <v>4050167.87</v>
      </c>
      <c r="M79" s="45">
        <v>0</v>
      </c>
      <c r="N79" s="43">
        <v>0</v>
      </c>
      <c r="O79" s="44">
        <f t="shared" si="123"/>
        <v>0</v>
      </c>
      <c r="P79" s="43">
        <f>+'[2]FORMATO ESPECIFICO FASP'!T201</f>
        <v>3550167.86</v>
      </c>
      <c r="Q79" s="43">
        <f>+'[2]FORMATO ESPECIFICO FASP'!W201</f>
        <v>500000</v>
      </c>
      <c r="R79" s="44">
        <f t="shared" si="124"/>
        <v>4050167.86</v>
      </c>
      <c r="S79" s="45">
        <v>0</v>
      </c>
      <c r="T79" s="43">
        <v>0</v>
      </c>
      <c r="U79" s="44">
        <f t="shared" si="125"/>
        <v>0</v>
      </c>
      <c r="V79" s="43">
        <f t="shared" si="126"/>
        <v>27900000.000000004</v>
      </c>
      <c r="W79" s="43">
        <f t="shared" si="126"/>
        <v>0</v>
      </c>
      <c r="X79" s="50">
        <f t="shared" si="126"/>
        <v>27900000.000000004</v>
      </c>
    </row>
    <row r="80" spans="3:24" ht="26.25">
      <c r="C80" s="232"/>
      <c r="D80" s="232"/>
      <c r="E80" s="41">
        <v>4000</v>
      </c>
      <c r="F80" s="42" t="s">
        <v>63</v>
      </c>
      <c r="G80" s="43">
        <v>0</v>
      </c>
      <c r="H80" s="43">
        <v>0</v>
      </c>
      <c r="I80" s="44">
        <f t="shared" si="121"/>
        <v>0</v>
      </c>
      <c r="J80" s="45">
        <v>0</v>
      </c>
      <c r="K80" s="43">
        <v>0</v>
      </c>
      <c r="L80" s="44">
        <f t="shared" si="122"/>
        <v>0</v>
      </c>
      <c r="M80" s="45">
        <v>0</v>
      </c>
      <c r="N80" s="43">
        <v>0</v>
      </c>
      <c r="O80" s="44">
        <f t="shared" si="123"/>
        <v>0</v>
      </c>
      <c r="P80" s="45">
        <v>0</v>
      </c>
      <c r="Q80" s="43">
        <v>0</v>
      </c>
      <c r="R80" s="44">
        <f t="shared" si="124"/>
        <v>0</v>
      </c>
      <c r="S80" s="45">
        <v>0</v>
      </c>
      <c r="T80" s="43">
        <v>0</v>
      </c>
      <c r="U80" s="44">
        <f t="shared" si="125"/>
        <v>0</v>
      </c>
      <c r="V80" s="43">
        <f t="shared" si="126"/>
        <v>0</v>
      </c>
      <c r="W80" s="43">
        <f t="shared" si="126"/>
        <v>0</v>
      </c>
      <c r="X80" s="50">
        <f t="shared" si="126"/>
        <v>0</v>
      </c>
    </row>
    <row r="81" spans="3:24" ht="26.25">
      <c r="C81" s="232"/>
      <c r="D81" s="232"/>
      <c r="E81" s="41">
        <v>5000</v>
      </c>
      <c r="F81" s="42" t="s">
        <v>36</v>
      </c>
      <c r="G81" s="43">
        <f>+'[2]FORMATO ESPECIFICO FASP'!M210</f>
        <v>3659400</v>
      </c>
      <c r="H81" s="43">
        <v>0</v>
      </c>
      <c r="I81" s="44">
        <f t="shared" si="121"/>
        <v>3659400</v>
      </c>
      <c r="J81" s="45">
        <v>0</v>
      </c>
      <c r="K81" s="43">
        <v>0</v>
      </c>
      <c r="L81" s="44">
        <f t="shared" si="122"/>
        <v>0</v>
      </c>
      <c r="M81" s="45">
        <v>0</v>
      </c>
      <c r="N81" s="43">
        <v>0</v>
      </c>
      <c r="O81" s="44">
        <f t="shared" si="123"/>
        <v>0</v>
      </c>
      <c r="P81" s="45">
        <v>0</v>
      </c>
      <c r="Q81" s="43">
        <v>0</v>
      </c>
      <c r="R81" s="44">
        <f t="shared" si="124"/>
        <v>0</v>
      </c>
      <c r="S81" s="45">
        <v>0</v>
      </c>
      <c r="T81" s="43">
        <v>0</v>
      </c>
      <c r="U81" s="44">
        <f t="shared" si="125"/>
        <v>0</v>
      </c>
      <c r="V81" s="43">
        <f t="shared" si="126"/>
        <v>3659400</v>
      </c>
      <c r="W81" s="43">
        <f t="shared" si="126"/>
        <v>0</v>
      </c>
      <c r="X81" s="50">
        <f t="shared" si="126"/>
        <v>3659400</v>
      </c>
    </row>
    <row r="82" spans="3:24" ht="27" thickBot="1">
      <c r="C82" s="232"/>
      <c r="D82" s="232"/>
      <c r="E82" s="41">
        <v>6000</v>
      </c>
      <c r="F82" s="42" t="s">
        <v>109</v>
      </c>
      <c r="G82" s="46">
        <v>0</v>
      </c>
      <c r="H82" s="47">
        <v>0</v>
      </c>
      <c r="I82" s="44">
        <f t="shared" si="121"/>
        <v>0</v>
      </c>
      <c r="J82" s="46">
        <v>0</v>
      </c>
      <c r="K82" s="47">
        <v>0</v>
      </c>
      <c r="L82" s="44">
        <f t="shared" si="122"/>
        <v>0</v>
      </c>
      <c r="M82" s="46">
        <v>0</v>
      </c>
      <c r="N82" s="47">
        <v>0</v>
      </c>
      <c r="O82" s="44">
        <f t="shared" si="123"/>
        <v>0</v>
      </c>
      <c r="P82" s="46">
        <v>0</v>
      </c>
      <c r="Q82" s="47">
        <v>0</v>
      </c>
      <c r="R82" s="44">
        <f t="shared" si="124"/>
        <v>0</v>
      </c>
      <c r="S82" s="46">
        <v>0</v>
      </c>
      <c r="T82" s="47">
        <v>0</v>
      </c>
      <c r="U82" s="44">
        <f t="shared" si="125"/>
        <v>0</v>
      </c>
      <c r="V82" s="43">
        <f t="shared" si="126"/>
        <v>0</v>
      </c>
      <c r="W82" s="43">
        <f t="shared" si="126"/>
        <v>0</v>
      </c>
      <c r="X82" s="50">
        <f t="shared" si="126"/>
        <v>0</v>
      </c>
    </row>
    <row r="83" spans="3:24" ht="53.25" customHeight="1">
      <c r="C83" s="232"/>
      <c r="D83" s="231">
        <v>23</v>
      </c>
      <c r="E83" s="234" t="s">
        <v>141</v>
      </c>
      <c r="F83" s="234"/>
      <c r="G83" s="40">
        <f>+SUM(G84:G89)</f>
        <v>58279784.870000005</v>
      </c>
      <c r="H83" s="40">
        <f t="shared" ref="H83:I83" si="127">+SUM(H84:H89)</f>
        <v>0</v>
      </c>
      <c r="I83" s="40">
        <f t="shared" si="127"/>
        <v>58279784.870000005</v>
      </c>
      <c r="J83" s="40">
        <f>+SUM(J84:J89)</f>
        <v>0</v>
      </c>
      <c r="K83" s="40">
        <f t="shared" ref="K83:L83" si="128">+SUM(K84:K89)</f>
        <v>0</v>
      </c>
      <c r="L83" s="40">
        <f t="shared" si="128"/>
        <v>0</v>
      </c>
      <c r="M83" s="40">
        <f>+SUM(M84:M89)</f>
        <v>0</v>
      </c>
      <c r="N83" s="40">
        <f t="shared" ref="N83:O83" si="129">+SUM(N84:N89)</f>
        <v>0</v>
      </c>
      <c r="O83" s="40">
        <f t="shared" si="129"/>
        <v>0</v>
      </c>
      <c r="P83" s="40">
        <f>+SUM(P84:P89)</f>
        <v>0</v>
      </c>
      <c r="Q83" s="40">
        <f t="shared" ref="Q83:R83" si="130">+SUM(Q84:Q89)</f>
        <v>435241.46</v>
      </c>
      <c r="R83" s="40">
        <f t="shared" si="130"/>
        <v>435241.46</v>
      </c>
      <c r="S83" s="40">
        <f>+SUM(S84:S89)</f>
        <v>0</v>
      </c>
      <c r="T83" s="40">
        <f t="shared" ref="T83:U83" si="131">+SUM(T84:T89)</f>
        <v>0</v>
      </c>
      <c r="U83" s="40">
        <f t="shared" si="131"/>
        <v>0</v>
      </c>
      <c r="V83" s="40">
        <f>+SUM(V84:V89)</f>
        <v>58279784.870000005</v>
      </c>
      <c r="W83" s="40">
        <f t="shared" ref="W83:X83" si="132">+SUM(W84:W89)</f>
        <v>-435241.46</v>
      </c>
      <c r="X83" s="40">
        <f t="shared" si="132"/>
        <v>57844543.410000004</v>
      </c>
    </row>
    <row r="84" spans="3:24" ht="26.25">
      <c r="C84" s="232"/>
      <c r="D84" s="232"/>
      <c r="E84" s="41">
        <v>1000</v>
      </c>
      <c r="F84" s="42" t="s">
        <v>20</v>
      </c>
      <c r="G84" s="43">
        <v>0</v>
      </c>
      <c r="H84" s="43">
        <v>0</v>
      </c>
      <c r="I84" s="44">
        <f>+G84+H84</f>
        <v>0</v>
      </c>
      <c r="J84" s="43">
        <v>0</v>
      </c>
      <c r="K84" s="43">
        <v>0</v>
      </c>
      <c r="L84" s="44">
        <f>+J84+K84</f>
        <v>0</v>
      </c>
      <c r="M84" s="43">
        <v>0</v>
      </c>
      <c r="N84" s="43">
        <v>0</v>
      </c>
      <c r="O84" s="44">
        <f>+M84+N84</f>
        <v>0</v>
      </c>
      <c r="P84" s="43">
        <v>0</v>
      </c>
      <c r="Q84" s="43">
        <v>0</v>
      </c>
      <c r="R84" s="44">
        <f>+P84+Q84</f>
        <v>0</v>
      </c>
      <c r="S84" s="43">
        <v>0</v>
      </c>
      <c r="T84" s="43">
        <v>0</v>
      </c>
      <c r="U84" s="44">
        <f>+S84+T84</f>
        <v>0</v>
      </c>
      <c r="V84" s="43">
        <f>+G84-J84-M84-P84-S84</f>
        <v>0</v>
      </c>
      <c r="W84" s="43">
        <f>+H84-K84-N84-Q84-T84</f>
        <v>0</v>
      </c>
      <c r="X84" s="50">
        <f>+I84-L84-O84-R84-U84</f>
        <v>0</v>
      </c>
    </row>
    <row r="85" spans="3:24" ht="26.25">
      <c r="C85" s="232"/>
      <c r="D85" s="232"/>
      <c r="E85" s="41">
        <v>2000</v>
      </c>
      <c r="F85" s="42" t="s">
        <v>24</v>
      </c>
      <c r="G85" s="43">
        <v>0</v>
      </c>
      <c r="H85" s="43">
        <v>0</v>
      </c>
      <c r="I85" s="44">
        <f t="shared" ref="I85:I89" si="133">+G85+H85</f>
        <v>0</v>
      </c>
      <c r="J85" s="45">
        <f>+'[1]Formato Especifico'!AI67</f>
        <v>0</v>
      </c>
      <c r="K85" s="45">
        <v>0</v>
      </c>
      <c r="L85" s="44">
        <f t="shared" ref="L85:L89" si="134">+J85+K85</f>
        <v>0</v>
      </c>
      <c r="M85" s="45">
        <f>+'[1]Formato Especifico'!AB67</f>
        <v>0</v>
      </c>
      <c r="N85" s="45">
        <v>0</v>
      </c>
      <c r="O85" s="44">
        <f t="shared" ref="O85:O89" si="135">+M85+N85</f>
        <v>0</v>
      </c>
      <c r="P85" s="45">
        <v>0</v>
      </c>
      <c r="Q85" s="45">
        <v>0</v>
      </c>
      <c r="R85" s="44">
        <f t="shared" ref="R85:R89" si="136">+P85+Q85</f>
        <v>0</v>
      </c>
      <c r="S85" s="45">
        <v>0</v>
      </c>
      <c r="T85" s="45">
        <v>0</v>
      </c>
      <c r="U85" s="44">
        <f t="shared" ref="U85:U89" si="137">+S85+T85</f>
        <v>0</v>
      </c>
      <c r="V85" s="43">
        <f t="shared" ref="V85:X89" si="138">+G85-J85-M85-P85-S85</f>
        <v>0</v>
      </c>
      <c r="W85" s="43">
        <f t="shared" si="138"/>
        <v>0</v>
      </c>
      <c r="X85" s="50">
        <f t="shared" si="138"/>
        <v>0</v>
      </c>
    </row>
    <row r="86" spans="3:24" ht="26.25">
      <c r="C86" s="232"/>
      <c r="D86" s="232"/>
      <c r="E86" s="41">
        <v>3000</v>
      </c>
      <c r="F86" s="42" t="s">
        <v>28</v>
      </c>
      <c r="G86" s="43">
        <f>+'[2]FORMATO ESPECIFICO FASP'!M217</f>
        <v>12846400</v>
      </c>
      <c r="H86" s="43">
        <v>0</v>
      </c>
      <c r="I86" s="44">
        <f t="shared" si="133"/>
        <v>12846400</v>
      </c>
      <c r="J86" s="45">
        <v>0</v>
      </c>
      <c r="K86" s="43">
        <v>0</v>
      </c>
      <c r="L86" s="44">
        <f t="shared" si="134"/>
        <v>0</v>
      </c>
      <c r="M86" s="45">
        <v>0</v>
      </c>
      <c r="N86" s="43">
        <v>0</v>
      </c>
      <c r="O86" s="44">
        <f t="shared" si="135"/>
        <v>0</v>
      </c>
      <c r="P86" s="45">
        <v>0</v>
      </c>
      <c r="Q86" s="43">
        <f>+'[2]FORMATO ESPECIFICO FASP'!W255</f>
        <v>435241.46</v>
      </c>
      <c r="R86" s="44">
        <f t="shared" si="136"/>
        <v>435241.46</v>
      </c>
      <c r="S86" s="45">
        <v>0</v>
      </c>
      <c r="T86" s="43">
        <v>0</v>
      </c>
      <c r="U86" s="44">
        <f t="shared" si="137"/>
        <v>0</v>
      </c>
      <c r="V86" s="43">
        <f t="shared" si="138"/>
        <v>12846400</v>
      </c>
      <c r="W86" s="43">
        <f t="shared" si="138"/>
        <v>-435241.46</v>
      </c>
      <c r="X86" s="50">
        <f t="shared" si="138"/>
        <v>12411158.539999999</v>
      </c>
    </row>
    <row r="87" spans="3:24" ht="26.25">
      <c r="C87" s="232"/>
      <c r="D87" s="232"/>
      <c r="E87" s="41">
        <v>4000</v>
      </c>
      <c r="F87" s="42" t="s">
        <v>63</v>
      </c>
      <c r="G87" s="43">
        <v>0</v>
      </c>
      <c r="H87" s="43">
        <v>0</v>
      </c>
      <c r="I87" s="44">
        <f t="shared" si="133"/>
        <v>0</v>
      </c>
      <c r="J87" s="45">
        <v>0</v>
      </c>
      <c r="K87" s="43">
        <v>0</v>
      </c>
      <c r="L87" s="44">
        <f t="shared" si="134"/>
        <v>0</v>
      </c>
      <c r="M87" s="45">
        <v>0</v>
      </c>
      <c r="N87" s="43">
        <v>0</v>
      </c>
      <c r="O87" s="44">
        <f t="shared" si="135"/>
        <v>0</v>
      </c>
      <c r="P87" s="45">
        <v>0</v>
      </c>
      <c r="Q87" s="43">
        <v>0</v>
      </c>
      <c r="R87" s="44">
        <f t="shared" si="136"/>
        <v>0</v>
      </c>
      <c r="S87" s="45">
        <v>0</v>
      </c>
      <c r="T87" s="43">
        <v>0</v>
      </c>
      <c r="U87" s="44">
        <f t="shared" si="137"/>
        <v>0</v>
      </c>
      <c r="V87" s="43">
        <f t="shared" si="138"/>
        <v>0</v>
      </c>
      <c r="W87" s="43">
        <f t="shared" si="138"/>
        <v>0</v>
      </c>
      <c r="X87" s="50">
        <f t="shared" si="138"/>
        <v>0</v>
      </c>
    </row>
    <row r="88" spans="3:24" ht="26.25">
      <c r="C88" s="232"/>
      <c r="D88" s="232"/>
      <c r="E88" s="41">
        <v>5000</v>
      </c>
      <c r="F88" s="42" t="s">
        <v>36</v>
      </c>
      <c r="G88" s="43">
        <f>+'[2]FORMATO ESPECIFICO FASP'!M221</f>
        <v>45433384.870000005</v>
      </c>
      <c r="H88" s="43">
        <v>0</v>
      </c>
      <c r="I88" s="44">
        <f t="shared" si="133"/>
        <v>45433384.870000005</v>
      </c>
      <c r="J88" s="45">
        <v>0</v>
      </c>
      <c r="K88" s="43">
        <v>0</v>
      </c>
      <c r="L88" s="44">
        <f t="shared" si="134"/>
        <v>0</v>
      </c>
      <c r="M88" s="45">
        <v>0</v>
      </c>
      <c r="N88" s="43">
        <v>0</v>
      </c>
      <c r="O88" s="44">
        <f t="shared" si="135"/>
        <v>0</v>
      </c>
      <c r="P88" s="45">
        <v>0</v>
      </c>
      <c r="Q88" s="43">
        <v>0</v>
      </c>
      <c r="R88" s="44">
        <f t="shared" si="136"/>
        <v>0</v>
      </c>
      <c r="S88" s="45">
        <v>0</v>
      </c>
      <c r="T88" s="43">
        <v>0</v>
      </c>
      <c r="U88" s="44">
        <f t="shared" si="137"/>
        <v>0</v>
      </c>
      <c r="V88" s="43">
        <f t="shared" si="138"/>
        <v>45433384.870000005</v>
      </c>
      <c r="W88" s="43">
        <f t="shared" si="138"/>
        <v>0</v>
      </c>
      <c r="X88" s="50">
        <f t="shared" si="138"/>
        <v>45433384.870000005</v>
      </c>
    </row>
    <row r="89" spans="3:24" ht="27" thickBot="1">
      <c r="C89" s="232"/>
      <c r="D89" s="232"/>
      <c r="E89" s="41">
        <v>6000</v>
      </c>
      <c r="F89" s="42" t="s">
        <v>109</v>
      </c>
      <c r="G89" s="46">
        <v>0</v>
      </c>
      <c r="H89" s="47">
        <v>0</v>
      </c>
      <c r="I89" s="44">
        <f t="shared" si="133"/>
        <v>0</v>
      </c>
      <c r="J89" s="46">
        <v>0</v>
      </c>
      <c r="K89" s="47">
        <v>0</v>
      </c>
      <c r="L89" s="44">
        <f t="shared" si="134"/>
        <v>0</v>
      </c>
      <c r="M89" s="46">
        <v>0</v>
      </c>
      <c r="N89" s="47">
        <v>0</v>
      </c>
      <c r="O89" s="44">
        <f t="shared" si="135"/>
        <v>0</v>
      </c>
      <c r="P89" s="46">
        <v>0</v>
      </c>
      <c r="Q89" s="47">
        <v>0</v>
      </c>
      <c r="R89" s="44">
        <f t="shared" si="136"/>
        <v>0</v>
      </c>
      <c r="S89" s="46">
        <v>0</v>
      </c>
      <c r="T89" s="47">
        <v>0</v>
      </c>
      <c r="U89" s="44">
        <f t="shared" si="137"/>
        <v>0</v>
      </c>
      <c r="V89" s="43">
        <f t="shared" si="138"/>
        <v>0</v>
      </c>
      <c r="W89" s="43">
        <f t="shared" si="138"/>
        <v>0</v>
      </c>
      <c r="X89" s="50">
        <f t="shared" si="138"/>
        <v>0</v>
      </c>
    </row>
    <row r="90" spans="3:24" ht="81.75" customHeight="1">
      <c r="C90" s="232"/>
      <c r="D90" s="231">
        <v>24</v>
      </c>
      <c r="E90" s="234" t="s">
        <v>143</v>
      </c>
      <c r="F90" s="234"/>
      <c r="G90" s="40">
        <f>+SUM(G91:G96)</f>
        <v>94479172.230000004</v>
      </c>
      <c r="H90" s="40">
        <f t="shared" ref="H90:I90" si="139">+SUM(H91:H96)</f>
        <v>0</v>
      </c>
      <c r="I90" s="40">
        <f t="shared" si="139"/>
        <v>94479172.230000004</v>
      </c>
      <c r="J90" s="40">
        <f>+SUM(J91:J96)</f>
        <v>0</v>
      </c>
      <c r="K90" s="40">
        <f t="shared" ref="K90:L90" si="140">+SUM(K91:K96)</f>
        <v>0</v>
      </c>
      <c r="L90" s="40">
        <f t="shared" si="140"/>
        <v>0</v>
      </c>
      <c r="M90" s="40">
        <f>+SUM(M91:M96)</f>
        <v>0</v>
      </c>
      <c r="N90" s="40">
        <f t="shared" ref="N90:O90" si="141">+SUM(N91:N96)</f>
        <v>0</v>
      </c>
      <c r="O90" s="40">
        <f t="shared" si="141"/>
        <v>0</v>
      </c>
      <c r="P90" s="40">
        <f>+SUM(P91:P96)</f>
        <v>0</v>
      </c>
      <c r="Q90" s="40">
        <f t="shared" ref="Q90:R90" si="142">+SUM(Q91:Q96)</f>
        <v>0</v>
      </c>
      <c r="R90" s="40">
        <f t="shared" si="142"/>
        <v>0</v>
      </c>
      <c r="S90" s="40">
        <f>+SUM(S91:S96)</f>
        <v>0</v>
      </c>
      <c r="T90" s="40">
        <f t="shared" ref="T90:U90" si="143">+SUM(T91:T96)</f>
        <v>0</v>
      </c>
      <c r="U90" s="40">
        <f t="shared" si="143"/>
        <v>0</v>
      </c>
      <c r="V90" s="40">
        <f>+SUM(V91:V96)</f>
        <v>94479172.230000004</v>
      </c>
      <c r="W90" s="40">
        <f t="shared" ref="W90:X90" si="144">+SUM(W91:W96)</f>
        <v>0</v>
      </c>
      <c r="X90" s="40">
        <f t="shared" si="144"/>
        <v>94479172.230000004</v>
      </c>
    </row>
    <row r="91" spans="3:24" ht="26.25">
      <c r="C91" s="232"/>
      <c r="D91" s="232"/>
      <c r="E91" s="41">
        <v>1000</v>
      </c>
      <c r="F91" s="42" t="s">
        <v>20</v>
      </c>
      <c r="G91" s="43">
        <v>0</v>
      </c>
      <c r="H91" s="43">
        <v>0</v>
      </c>
      <c r="I91" s="44">
        <f>+G91+H91</f>
        <v>0</v>
      </c>
      <c r="J91" s="43">
        <v>0</v>
      </c>
      <c r="K91" s="43">
        <v>0</v>
      </c>
      <c r="L91" s="44">
        <f>+J91+K91</f>
        <v>0</v>
      </c>
      <c r="M91" s="43">
        <v>0</v>
      </c>
      <c r="N91" s="43">
        <v>0</v>
      </c>
      <c r="O91" s="44">
        <f>+M91+N91</f>
        <v>0</v>
      </c>
      <c r="P91" s="43">
        <v>0</v>
      </c>
      <c r="Q91" s="43">
        <v>0</v>
      </c>
      <c r="R91" s="44">
        <f>+P91+Q91</f>
        <v>0</v>
      </c>
      <c r="S91" s="43">
        <v>0</v>
      </c>
      <c r="T91" s="43">
        <v>0</v>
      </c>
      <c r="U91" s="44">
        <f>+S91+T91</f>
        <v>0</v>
      </c>
      <c r="V91" s="43">
        <f>+G91-J91-M91-P91-S91</f>
        <v>0</v>
      </c>
      <c r="W91" s="43">
        <f>+H91-K91-N91-Q91-T91</f>
        <v>0</v>
      </c>
      <c r="X91" s="50">
        <f>+I91-L91-O91-R91-U91</f>
        <v>0</v>
      </c>
    </row>
    <row r="92" spans="3:24" ht="26.25">
      <c r="C92" s="232"/>
      <c r="D92" s="232"/>
      <c r="E92" s="41">
        <v>2000</v>
      </c>
      <c r="F92" s="42" t="s">
        <v>24</v>
      </c>
      <c r="G92" s="43">
        <v>0</v>
      </c>
      <c r="H92" s="43">
        <v>0</v>
      </c>
      <c r="I92" s="44">
        <f t="shared" ref="I92:I96" si="145">+G92+H92</f>
        <v>0</v>
      </c>
      <c r="J92" s="45">
        <f>+'[1]Formato Especifico'!AI74</f>
        <v>0</v>
      </c>
      <c r="K92" s="45">
        <v>0</v>
      </c>
      <c r="L92" s="44">
        <f t="shared" ref="L92:L96" si="146">+J92+K92</f>
        <v>0</v>
      </c>
      <c r="M92" s="45">
        <f>+'[1]Formato Especifico'!AB74</f>
        <v>0</v>
      </c>
      <c r="N92" s="45">
        <v>0</v>
      </c>
      <c r="O92" s="44">
        <f t="shared" ref="O92:O96" si="147">+M92+N92</f>
        <v>0</v>
      </c>
      <c r="P92" s="45">
        <v>0</v>
      </c>
      <c r="Q92" s="45">
        <v>0</v>
      </c>
      <c r="R92" s="44">
        <f t="shared" ref="R92:R96" si="148">+P92+Q92</f>
        <v>0</v>
      </c>
      <c r="S92" s="45">
        <v>0</v>
      </c>
      <c r="T92" s="45">
        <v>0</v>
      </c>
      <c r="U92" s="44">
        <f t="shared" ref="U92:U96" si="149">+S92+T92</f>
        <v>0</v>
      </c>
      <c r="V92" s="43">
        <f t="shared" ref="V92:X96" si="150">+G92-J92-M92-P92-S92</f>
        <v>0</v>
      </c>
      <c r="W92" s="43">
        <f t="shared" si="150"/>
        <v>0</v>
      </c>
      <c r="X92" s="50">
        <f t="shared" si="150"/>
        <v>0</v>
      </c>
    </row>
    <row r="93" spans="3:24" ht="26.25">
      <c r="C93" s="232"/>
      <c r="D93" s="232"/>
      <c r="E93" s="41">
        <v>3000</v>
      </c>
      <c r="F93" s="42" t="s">
        <v>28</v>
      </c>
      <c r="G93" s="43">
        <f>+'[2]FORMATO ESPECIFICO FASP'!M231</f>
        <v>83230762.870000005</v>
      </c>
      <c r="H93" s="43">
        <v>0</v>
      </c>
      <c r="I93" s="44">
        <f t="shared" si="145"/>
        <v>83230762.870000005</v>
      </c>
      <c r="J93" s="45">
        <v>0</v>
      </c>
      <c r="K93" s="43">
        <v>0</v>
      </c>
      <c r="L93" s="44">
        <f t="shared" si="146"/>
        <v>0</v>
      </c>
      <c r="M93" s="45">
        <v>0</v>
      </c>
      <c r="N93" s="43">
        <v>0</v>
      </c>
      <c r="O93" s="44">
        <f t="shared" si="147"/>
        <v>0</v>
      </c>
      <c r="P93" s="45">
        <v>0</v>
      </c>
      <c r="Q93" s="43">
        <v>0</v>
      </c>
      <c r="R93" s="44">
        <f t="shared" si="148"/>
        <v>0</v>
      </c>
      <c r="S93" s="45">
        <v>0</v>
      </c>
      <c r="T93" s="43">
        <v>0</v>
      </c>
      <c r="U93" s="44">
        <f t="shared" si="149"/>
        <v>0</v>
      </c>
      <c r="V93" s="43">
        <f t="shared" si="150"/>
        <v>83230762.870000005</v>
      </c>
      <c r="W93" s="43">
        <f t="shared" si="150"/>
        <v>0</v>
      </c>
      <c r="X93" s="50">
        <f t="shared" si="150"/>
        <v>83230762.870000005</v>
      </c>
    </row>
    <row r="94" spans="3:24" ht="26.25">
      <c r="C94" s="232"/>
      <c r="D94" s="232"/>
      <c r="E94" s="41">
        <v>4000</v>
      </c>
      <c r="F94" s="42" t="s">
        <v>63</v>
      </c>
      <c r="G94" s="43">
        <v>0</v>
      </c>
      <c r="H94" s="43">
        <v>0</v>
      </c>
      <c r="I94" s="44">
        <f t="shared" si="145"/>
        <v>0</v>
      </c>
      <c r="J94" s="45">
        <v>0</v>
      </c>
      <c r="K94" s="43">
        <v>0</v>
      </c>
      <c r="L94" s="44">
        <f t="shared" si="146"/>
        <v>0</v>
      </c>
      <c r="M94" s="45">
        <v>0</v>
      </c>
      <c r="N94" s="43">
        <v>0</v>
      </c>
      <c r="O94" s="44">
        <f t="shared" si="147"/>
        <v>0</v>
      </c>
      <c r="P94" s="45">
        <v>0</v>
      </c>
      <c r="Q94" s="43">
        <v>0</v>
      </c>
      <c r="R94" s="44">
        <f t="shared" si="148"/>
        <v>0</v>
      </c>
      <c r="S94" s="45">
        <v>0</v>
      </c>
      <c r="T94" s="43">
        <v>0</v>
      </c>
      <c r="U94" s="44">
        <f t="shared" si="149"/>
        <v>0</v>
      </c>
      <c r="V94" s="43">
        <f t="shared" si="150"/>
        <v>0</v>
      </c>
      <c r="W94" s="43">
        <f t="shared" si="150"/>
        <v>0</v>
      </c>
      <c r="X94" s="50">
        <f t="shared" si="150"/>
        <v>0</v>
      </c>
    </row>
    <row r="95" spans="3:24" ht="26.25">
      <c r="C95" s="232"/>
      <c r="D95" s="232"/>
      <c r="E95" s="41">
        <v>5000</v>
      </c>
      <c r="F95" s="42" t="s">
        <v>36</v>
      </c>
      <c r="G95" s="43">
        <f>+'[2]FORMATO ESPECIFICO FASP'!M240</f>
        <v>11248409.359999999</v>
      </c>
      <c r="H95" s="43">
        <v>0</v>
      </c>
      <c r="I95" s="44">
        <f t="shared" si="145"/>
        <v>11248409.359999999</v>
      </c>
      <c r="J95" s="45">
        <v>0</v>
      </c>
      <c r="K95" s="43">
        <v>0</v>
      </c>
      <c r="L95" s="44">
        <f t="shared" si="146"/>
        <v>0</v>
      </c>
      <c r="M95" s="45">
        <v>0</v>
      </c>
      <c r="N95" s="43">
        <v>0</v>
      </c>
      <c r="O95" s="44">
        <f t="shared" si="147"/>
        <v>0</v>
      </c>
      <c r="P95" s="45">
        <v>0</v>
      </c>
      <c r="Q95" s="43">
        <v>0</v>
      </c>
      <c r="R95" s="44">
        <f t="shared" si="148"/>
        <v>0</v>
      </c>
      <c r="S95" s="45">
        <v>0</v>
      </c>
      <c r="T95" s="43">
        <v>0</v>
      </c>
      <c r="U95" s="44">
        <f t="shared" si="149"/>
        <v>0</v>
      </c>
      <c r="V95" s="43">
        <f t="shared" si="150"/>
        <v>11248409.359999999</v>
      </c>
      <c r="W95" s="43">
        <f t="shared" si="150"/>
        <v>0</v>
      </c>
      <c r="X95" s="50">
        <f t="shared" si="150"/>
        <v>11248409.359999999</v>
      </c>
    </row>
    <row r="96" spans="3:24" ht="27" thickBot="1">
      <c r="C96" s="235"/>
      <c r="D96" s="232"/>
      <c r="E96" s="41">
        <v>6000</v>
      </c>
      <c r="F96" s="42" t="s">
        <v>109</v>
      </c>
      <c r="G96" s="46">
        <v>0</v>
      </c>
      <c r="H96" s="47">
        <v>0</v>
      </c>
      <c r="I96" s="44">
        <f t="shared" si="145"/>
        <v>0</v>
      </c>
      <c r="J96" s="46">
        <v>0</v>
      </c>
      <c r="K96" s="47">
        <v>0</v>
      </c>
      <c r="L96" s="44">
        <f t="shared" si="146"/>
        <v>0</v>
      </c>
      <c r="M96" s="46">
        <v>0</v>
      </c>
      <c r="N96" s="47">
        <v>0</v>
      </c>
      <c r="O96" s="44">
        <f t="shared" si="147"/>
        <v>0</v>
      </c>
      <c r="P96" s="46">
        <v>0</v>
      </c>
      <c r="Q96" s="47">
        <v>0</v>
      </c>
      <c r="R96" s="44">
        <f t="shared" si="148"/>
        <v>0</v>
      </c>
      <c r="S96" s="46">
        <v>0</v>
      </c>
      <c r="T96" s="47">
        <v>0</v>
      </c>
      <c r="U96" s="44">
        <f t="shared" si="149"/>
        <v>0</v>
      </c>
      <c r="V96" s="43">
        <f t="shared" si="150"/>
        <v>0</v>
      </c>
      <c r="W96" s="43">
        <f t="shared" si="150"/>
        <v>0</v>
      </c>
      <c r="X96" s="50">
        <f t="shared" si="150"/>
        <v>0</v>
      </c>
    </row>
    <row r="97" spans="3:24" ht="69" customHeight="1" thickBot="1">
      <c r="C97" s="231">
        <v>9</v>
      </c>
      <c r="D97" s="242" t="s">
        <v>146</v>
      </c>
      <c r="E97" s="242"/>
      <c r="F97" s="242"/>
      <c r="G97" s="39">
        <f>+G98+G105</f>
        <v>5124038.12</v>
      </c>
      <c r="H97" s="39">
        <f t="shared" ref="H97:X97" si="151">+H98+H105</f>
        <v>1769545.2</v>
      </c>
      <c r="I97" s="39">
        <f t="shared" si="151"/>
        <v>6893583.3200000003</v>
      </c>
      <c r="J97" s="39">
        <f t="shared" si="151"/>
        <v>0</v>
      </c>
      <c r="K97" s="39">
        <f t="shared" si="151"/>
        <v>0</v>
      </c>
      <c r="L97" s="39">
        <f t="shared" si="151"/>
        <v>0</v>
      </c>
      <c r="M97" s="39">
        <f t="shared" si="151"/>
        <v>0</v>
      </c>
      <c r="N97" s="39">
        <f t="shared" si="151"/>
        <v>7144.54</v>
      </c>
      <c r="O97" s="39">
        <f t="shared" si="151"/>
        <v>7144.54</v>
      </c>
      <c r="P97" s="39">
        <f t="shared" si="151"/>
        <v>0</v>
      </c>
      <c r="Q97" s="39">
        <f t="shared" si="151"/>
        <v>0</v>
      </c>
      <c r="R97" s="39">
        <f t="shared" si="151"/>
        <v>0</v>
      </c>
      <c r="S97" s="39">
        <f t="shared" si="151"/>
        <v>0</v>
      </c>
      <c r="T97" s="39">
        <f t="shared" si="151"/>
        <v>0</v>
      </c>
      <c r="U97" s="39">
        <f t="shared" si="151"/>
        <v>0</v>
      </c>
      <c r="V97" s="39">
        <f t="shared" si="151"/>
        <v>5124038.12</v>
      </c>
      <c r="W97" s="39">
        <f t="shared" si="151"/>
        <v>1762400.66</v>
      </c>
      <c r="X97" s="39">
        <f t="shared" si="151"/>
        <v>6886438.7800000003</v>
      </c>
    </row>
    <row r="98" spans="3:24" ht="51.75" customHeight="1">
      <c r="C98" s="232"/>
      <c r="D98" s="231">
        <v>25</v>
      </c>
      <c r="E98" s="234" t="s">
        <v>147</v>
      </c>
      <c r="F98" s="234"/>
      <c r="G98" s="40">
        <f>+SUM(G99:G104)</f>
        <v>0</v>
      </c>
      <c r="H98" s="40">
        <f t="shared" ref="H98:I98" si="152">+SUM(H99:H104)</f>
        <v>1769545.2</v>
      </c>
      <c r="I98" s="40">
        <f t="shared" si="152"/>
        <v>1769545.2</v>
      </c>
      <c r="J98" s="40">
        <f>+SUM(J99:J104)</f>
        <v>0</v>
      </c>
      <c r="K98" s="40">
        <f t="shared" ref="K98:L98" si="153">+SUM(K99:K104)</f>
        <v>0</v>
      </c>
      <c r="L98" s="40">
        <f t="shared" si="153"/>
        <v>0</v>
      </c>
      <c r="M98" s="40">
        <f>+SUM(M99:M104)</f>
        <v>0</v>
      </c>
      <c r="N98" s="40">
        <f t="shared" ref="N98:O98" si="154">+SUM(N99:N104)</f>
        <v>7144.54</v>
      </c>
      <c r="O98" s="40">
        <f t="shared" si="154"/>
        <v>7144.54</v>
      </c>
      <c r="P98" s="40">
        <f>+SUM(P99:P104)</f>
        <v>0</v>
      </c>
      <c r="Q98" s="40">
        <f t="shared" ref="Q98:R98" si="155">+SUM(Q99:Q104)</f>
        <v>0</v>
      </c>
      <c r="R98" s="40">
        <f t="shared" si="155"/>
        <v>0</v>
      </c>
      <c r="S98" s="40">
        <f>+SUM(S99:S104)</f>
        <v>0</v>
      </c>
      <c r="T98" s="40">
        <f t="shared" ref="T98:U98" si="156">+SUM(T99:T104)</f>
        <v>0</v>
      </c>
      <c r="U98" s="40">
        <f t="shared" si="156"/>
        <v>0</v>
      </c>
      <c r="V98" s="40">
        <f>+SUM(V99:V104)</f>
        <v>0</v>
      </c>
      <c r="W98" s="40">
        <f t="shared" ref="W98:X98" si="157">+SUM(W99:W104)</f>
        <v>1762400.66</v>
      </c>
      <c r="X98" s="40">
        <f t="shared" si="157"/>
        <v>1762400.66</v>
      </c>
    </row>
    <row r="99" spans="3:24" ht="26.25">
      <c r="C99" s="232"/>
      <c r="D99" s="232"/>
      <c r="E99" s="41">
        <v>1000</v>
      </c>
      <c r="F99" s="42" t="s">
        <v>20</v>
      </c>
      <c r="G99" s="43">
        <v>0</v>
      </c>
      <c r="H99" s="43">
        <f>+'[2]FORMATO ESPECIFICO FASP'!P254</f>
        <v>1769545.2</v>
      </c>
      <c r="I99" s="44">
        <f>+G99+H99</f>
        <v>1769545.2</v>
      </c>
      <c r="J99" s="43">
        <v>0</v>
      </c>
      <c r="K99" s="43">
        <v>0</v>
      </c>
      <c r="L99" s="44">
        <f>+J99+K99</f>
        <v>0</v>
      </c>
      <c r="M99" s="43">
        <v>0</v>
      </c>
      <c r="N99" s="43">
        <f>+'[2]FORMATO ESPECIFICO FASP'!AD254</f>
        <v>7144.54</v>
      </c>
      <c r="O99" s="44">
        <f>+M99+N99</f>
        <v>7144.54</v>
      </c>
      <c r="P99" s="43">
        <v>0</v>
      </c>
      <c r="Q99" s="43">
        <v>0</v>
      </c>
      <c r="R99" s="44">
        <f>+P99+Q99</f>
        <v>0</v>
      </c>
      <c r="S99" s="43">
        <v>0</v>
      </c>
      <c r="T99" s="43">
        <v>0</v>
      </c>
      <c r="U99" s="44">
        <f>+S99+T99</f>
        <v>0</v>
      </c>
      <c r="V99" s="43">
        <f>+G99-J99-M99-P99-S99</f>
        <v>0</v>
      </c>
      <c r="W99" s="43">
        <f>+H99-K99-N99-Q99-T99</f>
        <v>1762400.66</v>
      </c>
      <c r="X99" s="50">
        <f>+I99-L99-O99-R99-U99</f>
        <v>1762400.66</v>
      </c>
    </row>
    <row r="100" spans="3:24" ht="26.25">
      <c r="C100" s="232"/>
      <c r="D100" s="232"/>
      <c r="E100" s="41">
        <v>2000</v>
      </c>
      <c r="F100" s="42" t="s">
        <v>24</v>
      </c>
      <c r="G100" s="43">
        <v>0</v>
      </c>
      <c r="H100" s="43">
        <v>0</v>
      </c>
      <c r="I100" s="44">
        <f t="shared" ref="I100:I104" si="158">+G100+H100</f>
        <v>0</v>
      </c>
      <c r="J100" s="45">
        <f>+'[1]Formato Especifico'!AI82</f>
        <v>0</v>
      </c>
      <c r="K100" s="45">
        <v>0</v>
      </c>
      <c r="L100" s="44">
        <f t="shared" ref="L100:L104" si="159">+J100+K100</f>
        <v>0</v>
      </c>
      <c r="M100" s="45">
        <f>+'[1]Formato Especifico'!AB82</f>
        <v>0</v>
      </c>
      <c r="N100" s="45">
        <v>0</v>
      </c>
      <c r="O100" s="44">
        <f t="shared" ref="O100:O104" si="160">+M100+N100</f>
        <v>0</v>
      </c>
      <c r="P100" s="45">
        <v>0</v>
      </c>
      <c r="Q100" s="45">
        <v>0</v>
      </c>
      <c r="R100" s="44">
        <f t="shared" ref="R100:R104" si="161">+P100+Q100</f>
        <v>0</v>
      </c>
      <c r="S100" s="45">
        <v>0</v>
      </c>
      <c r="T100" s="45">
        <v>0</v>
      </c>
      <c r="U100" s="44">
        <f t="shared" ref="U100:U104" si="162">+S100+T100</f>
        <v>0</v>
      </c>
      <c r="V100" s="43">
        <f t="shared" ref="V100:X104" si="163">+G100-J100-M100-P100-S100</f>
        <v>0</v>
      </c>
      <c r="W100" s="43">
        <f t="shared" si="163"/>
        <v>0</v>
      </c>
      <c r="X100" s="50">
        <f t="shared" si="163"/>
        <v>0</v>
      </c>
    </row>
    <row r="101" spans="3:24" ht="26.25">
      <c r="C101" s="232"/>
      <c r="D101" s="232"/>
      <c r="E101" s="41">
        <v>3000</v>
      </c>
      <c r="F101" s="42" t="s">
        <v>28</v>
      </c>
      <c r="G101" s="43">
        <v>0</v>
      </c>
      <c r="H101" s="43">
        <v>0</v>
      </c>
      <c r="I101" s="44">
        <f t="shared" si="158"/>
        <v>0</v>
      </c>
      <c r="J101" s="45">
        <v>0</v>
      </c>
      <c r="K101" s="43">
        <v>0</v>
      </c>
      <c r="L101" s="44">
        <f t="shared" si="159"/>
        <v>0</v>
      </c>
      <c r="M101" s="45">
        <v>0</v>
      </c>
      <c r="N101" s="43">
        <v>0</v>
      </c>
      <c r="O101" s="44">
        <f t="shared" si="160"/>
        <v>0</v>
      </c>
      <c r="P101" s="45">
        <v>0</v>
      </c>
      <c r="Q101" s="43">
        <v>0</v>
      </c>
      <c r="R101" s="44">
        <f t="shared" si="161"/>
        <v>0</v>
      </c>
      <c r="S101" s="45">
        <v>0</v>
      </c>
      <c r="T101" s="43">
        <v>0</v>
      </c>
      <c r="U101" s="44">
        <f t="shared" si="162"/>
        <v>0</v>
      </c>
      <c r="V101" s="43">
        <f t="shared" si="163"/>
        <v>0</v>
      </c>
      <c r="W101" s="43">
        <f t="shared" si="163"/>
        <v>0</v>
      </c>
      <c r="X101" s="50">
        <f t="shared" si="163"/>
        <v>0</v>
      </c>
    </row>
    <row r="102" spans="3:24" ht="26.25">
      <c r="C102" s="232"/>
      <c r="D102" s="232"/>
      <c r="E102" s="41">
        <v>4000</v>
      </c>
      <c r="F102" s="42" t="s">
        <v>63</v>
      </c>
      <c r="G102" s="43">
        <v>0</v>
      </c>
      <c r="H102" s="43">
        <v>0</v>
      </c>
      <c r="I102" s="44">
        <f t="shared" si="158"/>
        <v>0</v>
      </c>
      <c r="J102" s="45">
        <v>0</v>
      </c>
      <c r="K102" s="43">
        <v>0</v>
      </c>
      <c r="L102" s="44">
        <f t="shared" si="159"/>
        <v>0</v>
      </c>
      <c r="M102" s="45">
        <v>0</v>
      </c>
      <c r="N102" s="43">
        <v>0</v>
      </c>
      <c r="O102" s="44">
        <f t="shared" si="160"/>
        <v>0</v>
      </c>
      <c r="P102" s="45">
        <v>0</v>
      </c>
      <c r="Q102" s="43">
        <v>0</v>
      </c>
      <c r="R102" s="44">
        <f t="shared" si="161"/>
        <v>0</v>
      </c>
      <c r="S102" s="45">
        <v>0</v>
      </c>
      <c r="T102" s="43">
        <v>0</v>
      </c>
      <c r="U102" s="44">
        <f t="shared" si="162"/>
        <v>0</v>
      </c>
      <c r="V102" s="43">
        <f t="shared" si="163"/>
        <v>0</v>
      </c>
      <c r="W102" s="43">
        <f t="shared" si="163"/>
        <v>0</v>
      </c>
      <c r="X102" s="50">
        <f t="shared" si="163"/>
        <v>0</v>
      </c>
    </row>
    <row r="103" spans="3:24" ht="26.25">
      <c r="C103" s="232"/>
      <c r="D103" s="232"/>
      <c r="E103" s="41">
        <v>5000</v>
      </c>
      <c r="F103" s="42" t="s">
        <v>36</v>
      </c>
      <c r="G103" s="43">
        <v>0</v>
      </c>
      <c r="H103" s="43">
        <v>0</v>
      </c>
      <c r="I103" s="44">
        <f t="shared" si="158"/>
        <v>0</v>
      </c>
      <c r="J103" s="45">
        <v>0</v>
      </c>
      <c r="K103" s="43">
        <v>0</v>
      </c>
      <c r="L103" s="44">
        <f t="shared" si="159"/>
        <v>0</v>
      </c>
      <c r="M103" s="45">
        <v>0</v>
      </c>
      <c r="N103" s="43">
        <v>0</v>
      </c>
      <c r="O103" s="44">
        <f t="shared" si="160"/>
        <v>0</v>
      </c>
      <c r="P103" s="45">
        <v>0</v>
      </c>
      <c r="Q103" s="43">
        <v>0</v>
      </c>
      <c r="R103" s="44">
        <f t="shared" si="161"/>
        <v>0</v>
      </c>
      <c r="S103" s="45">
        <v>0</v>
      </c>
      <c r="T103" s="43">
        <v>0</v>
      </c>
      <c r="U103" s="44">
        <f t="shared" si="162"/>
        <v>0</v>
      </c>
      <c r="V103" s="43">
        <f t="shared" si="163"/>
        <v>0</v>
      </c>
      <c r="W103" s="43">
        <f t="shared" si="163"/>
        <v>0</v>
      </c>
      <c r="X103" s="50">
        <f t="shared" si="163"/>
        <v>0</v>
      </c>
    </row>
    <row r="104" spans="3:24" ht="27" thickBot="1">
      <c r="C104" s="232"/>
      <c r="D104" s="232"/>
      <c r="E104" s="41">
        <v>6000</v>
      </c>
      <c r="F104" s="42" t="s">
        <v>109</v>
      </c>
      <c r="G104" s="46">
        <v>0</v>
      </c>
      <c r="H104" s="47">
        <v>0</v>
      </c>
      <c r="I104" s="44">
        <f t="shared" si="158"/>
        <v>0</v>
      </c>
      <c r="J104" s="46">
        <v>0</v>
      </c>
      <c r="K104" s="47">
        <v>0</v>
      </c>
      <c r="L104" s="44">
        <f t="shared" si="159"/>
        <v>0</v>
      </c>
      <c r="M104" s="46">
        <v>0</v>
      </c>
      <c r="N104" s="47">
        <v>0</v>
      </c>
      <c r="O104" s="44">
        <f t="shared" si="160"/>
        <v>0</v>
      </c>
      <c r="P104" s="46">
        <v>0</v>
      </c>
      <c r="Q104" s="47">
        <v>0</v>
      </c>
      <c r="R104" s="44">
        <f t="shared" si="161"/>
        <v>0</v>
      </c>
      <c r="S104" s="46">
        <v>0</v>
      </c>
      <c r="T104" s="47">
        <v>0</v>
      </c>
      <c r="U104" s="44">
        <f t="shared" si="162"/>
        <v>0</v>
      </c>
      <c r="V104" s="43">
        <f t="shared" si="163"/>
        <v>0</v>
      </c>
      <c r="W104" s="43">
        <f t="shared" si="163"/>
        <v>0</v>
      </c>
      <c r="X104" s="50">
        <f t="shared" si="163"/>
        <v>0</v>
      </c>
    </row>
    <row r="105" spans="3:24" ht="52.5" customHeight="1">
      <c r="C105" s="232"/>
      <c r="D105" s="231">
        <v>26</v>
      </c>
      <c r="E105" s="234" t="s">
        <v>148</v>
      </c>
      <c r="F105" s="234"/>
      <c r="G105" s="40">
        <f>+SUM(G106:G111)</f>
        <v>5124038.12</v>
      </c>
      <c r="H105" s="40">
        <f t="shared" ref="H105:I105" si="164">+SUM(H106:H111)</f>
        <v>0</v>
      </c>
      <c r="I105" s="40">
        <f t="shared" si="164"/>
        <v>5124038.12</v>
      </c>
      <c r="J105" s="40">
        <f>+SUM(J106:J111)</f>
        <v>0</v>
      </c>
      <c r="K105" s="40">
        <f t="shared" ref="K105:L105" si="165">+SUM(K106:K111)</f>
        <v>0</v>
      </c>
      <c r="L105" s="40">
        <f t="shared" si="165"/>
        <v>0</v>
      </c>
      <c r="M105" s="40">
        <f>+SUM(M106:M111)</f>
        <v>0</v>
      </c>
      <c r="N105" s="40">
        <f t="shared" ref="N105:O105" si="166">+SUM(N106:N111)</f>
        <v>0</v>
      </c>
      <c r="O105" s="40">
        <f t="shared" si="166"/>
        <v>0</v>
      </c>
      <c r="P105" s="40">
        <f>+SUM(P106:P111)</f>
        <v>0</v>
      </c>
      <c r="Q105" s="40">
        <f t="shared" ref="Q105:R105" si="167">+SUM(Q106:Q111)</f>
        <v>0</v>
      </c>
      <c r="R105" s="40">
        <f t="shared" si="167"/>
        <v>0</v>
      </c>
      <c r="S105" s="40">
        <f>+SUM(S106:S111)</f>
        <v>0</v>
      </c>
      <c r="T105" s="40">
        <f t="shared" ref="T105:U105" si="168">+SUM(T106:T111)</f>
        <v>0</v>
      </c>
      <c r="U105" s="40">
        <f t="shared" si="168"/>
        <v>0</v>
      </c>
      <c r="V105" s="40">
        <f>+SUM(V106:V111)</f>
        <v>5124038.12</v>
      </c>
      <c r="W105" s="40">
        <f t="shared" ref="W105:X105" si="169">+SUM(W106:W111)</f>
        <v>0</v>
      </c>
      <c r="X105" s="40">
        <f t="shared" si="169"/>
        <v>5124038.12</v>
      </c>
    </row>
    <row r="106" spans="3:24" ht="26.25">
      <c r="C106" s="232"/>
      <c r="D106" s="232"/>
      <c r="E106" s="41">
        <v>1000</v>
      </c>
      <c r="F106" s="42" t="s">
        <v>20</v>
      </c>
      <c r="G106" s="43">
        <v>0</v>
      </c>
      <c r="H106" s="43">
        <v>0</v>
      </c>
      <c r="I106" s="44">
        <f>+G106+H106</f>
        <v>0</v>
      </c>
      <c r="J106" s="43">
        <v>0</v>
      </c>
      <c r="K106" s="43">
        <v>0</v>
      </c>
      <c r="L106" s="44">
        <f>+J106+K106</f>
        <v>0</v>
      </c>
      <c r="M106" s="43">
        <v>0</v>
      </c>
      <c r="N106" s="43">
        <v>0</v>
      </c>
      <c r="O106" s="44">
        <f>+M106+N106</f>
        <v>0</v>
      </c>
      <c r="P106" s="43">
        <v>0</v>
      </c>
      <c r="Q106" s="43">
        <v>0</v>
      </c>
      <c r="R106" s="44">
        <f>+P106+Q106</f>
        <v>0</v>
      </c>
      <c r="S106" s="43">
        <v>0</v>
      </c>
      <c r="T106" s="43">
        <v>0</v>
      </c>
      <c r="U106" s="44">
        <f>+S106+T106</f>
        <v>0</v>
      </c>
      <c r="V106" s="43">
        <f>+G106-J106-M106-P106-S106</f>
        <v>0</v>
      </c>
      <c r="W106" s="43">
        <f>+H106-K106-N106-Q106-T106</f>
        <v>0</v>
      </c>
      <c r="X106" s="50">
        <f>+I106-L106-O106-R106-U106</f>
        <v>0</v>
      </c>
    </row>
    <row r="107" spans="3:24" ht="26.25">
      <c r="C107" s="232"/>
      <c r="D107" s="232"/>
      <c r="E107" s="41">
        <v>2000</v>
      </c>
      <c r="F107" s="42" t="s">
        <v>24</v>
      </c>
      <c r="G107" s="43">
        <v>0</v>
      </c>
      <c r="H107" s="43">
        <v>0</v>
      </c>
      <c r="I107" s="44">
        <f t="shared" ref="I107:I111" si="170">+G107+H107</f>
        <v>0</v>
      </c>
      <c r="J107" s="45">
        <f>+'[1]Formato Especifico'!AI90</f>
        <v>0</v>
      </c>
      <c r="K107" s="45">
        <v>0</v>
      </c>
      <c r="L107" s="44">
        <f t="shared" ref="L107:L111" si="171">+J107+K107</f>
        <v>0</v>
      </c>
      <c r="M107" s="45">
        <f>+'[1]Formato Especifico'!AB90</f>
        <v>0</v>
      </c>
      <c r="N107" s="45">
        <v>0</v>
      </c>
      <c r="O107" s="44">
        <f t="shared" ref="O107:O111" si="172">+M107+N107</f>
        <v>0</v>
      </c>
      <c r="P107" s="45">
        <v>0</v>
      </c>
      <c r="Q107" s="45">
        <v>0</v>
      </c>
      <c r="R107" s="44">
        <f t="shared" ref="R107:R111" si="173">+P107+Q107</f>
        <v>0</v>
      </c>
      <c r="S107" s="45">
        <v>0</v>
      </c>
      <c r="T107" s="45">
        <v>0</v>
      </c>
      <c r="U107" s="44">
        <f t="shared" ref="U107:U111" si="174">+S107+T107</f>
        <v>0</v>
      </c>
      <c r="V107" s="43">
        <f t="shared" ref="V107:X111" si="175">+G107-J107-M107-P107-S107</f>
        <v>0</v>
      </c>
      <c r="W107" s="43">
        <f t="shared" si="175"/>
        <v>0</v>
      </c>
      <c r="X107" s="50">
        <f t="shared" si="175"/>
        <v>0</v>
      </c>
    </row>
    <row r="108" spans="3:24" ht="26.25">
      <c r="C108" s="232"/>
      <c r="D108" s="232"/>
      <c r="E108" s="41">
        <v>3000</v>
      </c>
      <c r="F108" s="42" t="s">
        <v>28</v>
      </c>
      <c r="G108" s="43">
        <v>0</v>
      </c>
      <c r="H108" s="43">
        <v>0</v>
      </c>
      <c r="I108" s="44">
        <f t="shared" si="170"/>
        <v>0</v>
      </c>
      <c r="J108" s="45">
        <v>0</v>
      </c>
      <c r="K108" s="43">
        <v>0</v>
      </c>
      <c r="L108" s="44">
        <f t="shared" si="171"/>
        <v>0</v>
      </c>
      <c r="M108" s="45">
        <v>0</v>
      </c>
      <c r="N108" s="43">
        <v>0</v>
      </c>
      <c r="O108" s="44">
        <f t="shared" si="172"/>
        <v>0</v>
      </c>
      <c r="P108" s="45">
        <v>0</v>
      </c>
      <c r="Q108" s="43">
        <v>0</v>
      </c>
      <c r="R108" s="44">
        <f t="shared" si="173"/>
        <v>0</v>
      </c>
      <c r="S108" s="45">
        <v>0</v>
      </c>
      <c r="T108" s="43">
        <v>0</v>
      </c>
      <c r="U108" s="44">
        <f t="shared" si="174"/>
        <v>0</v>
      </c>
      <c r="V108" s="43">
        <f t="shared" si="175"/>
        <v>0</v>
      </c>
      <c r="W108" s="43">
        <f t="shared" si="175"/>
        <v>0</v>
      </c>
      <c r="X108" s="50">
        <f t="shared" si="175"/>
        <v>0</v>
      </c>
    </row>
    <row r="109" spans="3:24" ht="26.25">
      <c r="C109" s="232"/>
      <c r="D109" s="232"/>
      <c r="E109" s="41">
        <v>4000</v>
      </c>
      <c r="F109" s="42" t="s">
        <v>63</v>
      </c>
      <c r="G109" s="43">
        <v>0</v>
      </c>
      <c r="H109" s="43">
        <v>0</v>
      </c>
      <c r="I109" s="44">
        <f t="shared" si="170"/>
        <v>0</v>
      </c>
      <c r="J109" s="45">
        <v>0</v>
      </c>
      <c r="K109" s="43">
        <v>0</v>
      </c>
      <c r="L109" s="44">
        <f t="shared" si="171"/>
        <v>0</v>
      </c>
      <c r="M109" s="45">
        <v>0</v>
      </c>
      <c r="N109" s="43">
        <v>0</v>
      </c>
      <c r="O109" s="44">
        <f t="shared" si="172"/>
        <v>0</v>
      </c>
      <c r="P109" s="45">
        <v>0</v>
      </c>
      <c r="Q109" s="43">
        <v>0</v>
      </c>
      <c r="R109" s="44">
        <f t="shared" si="173"/>
        <v>0</v>
      </c>
      <c r="S109" s="45">
        <v>0</v>
      </c>
      <c r="T109" s="43">
        <v>0</v>
      </c>
      <c r="U109" s="44">
        <f t="shared" si="174"/>
        <v>0</v>
      </c>
      <c r="V109" s="43">
        <f t="shared" si="175"/>
        <v>0</v>
      </c>
      <c r="W109" s="43">
        <f t="shared" si="175"/>
        <v>0</v>
      </c>
      <c r="X109" s="50">
        <f t="shared" si="175"/>
        <v>0</v>
      </c>
    </row>
    <row r="110" spans="3:24" ht="26.25">
      <c r="C110" s="232"/>
      <c r="D110" s="232"/>
      <c r="E110" s="41">
        <v>5000</v>
      </c>
      <c r="F110" s="42" t="s">
        <v>36</v>
      </c>
      <c r="G110" s="43">
        <f>+'[2]FORMATO ESPECIFICO FASP'!M259</f>
        <v>5124038.12</v>
      </c>
      <c r="H110" s="43">
        <v>0</v>
      </c>
      <c r="I110" s="44">
        <f t="shared" si="170"/>
        <v>5124038.12</v>
      </c>
      <c r="J110" s="45">
        <v>0</v>
      </c>
      <c r="K110" s="43">
        <v>0</v>
      </c>
      <c r="L110" s="44">
        <f t="shared" si="171"/>
        <v>0</v>
      </c>
      <c r="M110" s="45">
        <v>0</v>
      </c>
      <c r="N110" s="43">
        <v>0</v>
      </c>
      <c r="O110" s="44">
        <f t="shared" si="172"/>
        <v>0</v>
      </c>
      <c r="P110" s="45">
        <v>0</v>
      </c>
      <c r="Q110" s="43">
        <v>0</v>
      </c>
      <c r="R110" s="44">
        <f t="shared" si="173"/>
        <v>0</v>
      </c>
      <c r="S110" s="45">
        <v>0</v>
      </c>
      <c r="T110" s="43">
        <v>0</v>
      </c>
      <c r="U110" s="44">
        <f t="shared" si="174"/>
        <v>0</v>
      </c>
      <c r="V110" s="43">
        <f t="shared" si="175"/>
        <v>5124038.12</v>
      </c>
      <c r="W110" s="43">
        <f t="shared" si="175"/>
        <v>0</v>
      </c>
      <c r="X110" s="50">
        <f t="shared" si="175"/>
        <v>5124038.12</v>
      </c>
    </row>
    <row r="111" spans="3:24" ht="27" thickBot="1">
      <c r="C111" s="235"/>
      <c r="D111" s="232"/>
      <c r="E111" s="41">
        <v>6000</v>
      </c>
      <c r="F111" s="42" t="s">
        <v>109</v>
      </c>
      <c r="G111" s="46">
        <v>0</v>
      </c>
      <c r="H111" s="47">
        <v>0</v>
      </c>
      <c r="I111" s="44">
        <f t="shared" si="170"/>
        <v>0</v>
      </c>
      <c r="J111" s="46">
        <v>0</v>
      </c>
      <c r="K111" s="47">
        <v>0</v>
      </c>
      <c r="L111" s="44">
        <f t="shared" si="171"/>
        <v>0</v>
      </c>
      <c r="M111" s="46">
        <v>0</v>
      </c>
      <c r="N111" s="47">
        <v>0</v>
      </c>
      <c r="O111" s="44">
        <f t="shared" si="172"/>
        <v>0</v>
      </c>
      <c r="P111" s="46">
        <v>0</v>
      </c>
      <c r="Q111" s="47">
        <v>0</v>
      </c>
      <c r="R111" s="44">
        <f t="shared" si="173"/>
        <v>0</v>
      </c>
      <c r="S111" s="46">
        <v>0</v>
      </c>
      <c r="T111" s="47">
        <v>0</v>
      </c>
      <c r="U111" s="44">
        <f t="shared" si="174"/>
        <v>0</v>
      </c>
      <c r="V111" s="43">
        <f t="shared" si="175"/>
        <v>0</v>
      </c>
      <c r="W111" s="43">
        <f t="shared" si="175"/>
        <v>0</v>
      </c>
      <c r="X111" s="50">
        <f t="shared" si="175"/>
        <v>0</v>
      </c>
    </row>
    <row r="112" spans="3:24" ht="27" thickBot="1">
      <c r="C112" s="231">
        <v>10</v>
      </c>
      <c r="D112" s="233" t="s">
        <v>83</v>
      </c>
      <c r="E112" s="233"/>
      <c r="F112" s="233"/>
      <c r="G112" s="39">
        <f>+G113</f>
        <v>10788840.91</v>
      </c>
      <c r="H112" s="39">
        <f t="shared" ref="H112:X112" si="176">+H113</f>
        <v>3393349.4</v>
      </c>
      <c r="I112" s="39">
        <f t="shared" si="176"/>
        <v>14182190.310000001</v>
      </c>
      <c r="J112" s="39">
        <f t="shared" si="176"/>
        <v>239366</v>
      </c>
      <c r="K112" s="39">
        <f t="shared" si="176"/>
        <v>0</v>
      </c>
      <c r="L112" s="39">
        <f t="shared" si="176"/>
        <v>239366</v>
      </c>
      <c r="M112" s="39">
        <f t="shared" si="176"/>
        <v>0</v>
      </c>
      <c r="N112" s="39">
        <f t="shared" si="176"/>
        <v>0</v>
      </c>
      <c r="O112" s="39">
        <f t="shared" si="176"/>
        <v>0</v>
      </c>
      <c r="P112" s="39">
        <f t="shared" si="176"/>
        <v>0</v>
      </c>
      <c r="Q112" s="39">
        <f t="shared" si="176"/>
        <v>0</v>
      </c>
      <c r="R112" s="39">
        <f t="shared" si="176"/>
        <v>0</v>
      </c>
      <c r="S112" s="39">
        <f t="shared" si="176"/>
        <v>0</v>
      </c>
      <c r="T112" s="39">
        <f t="shared" si="176"/>
        <v>0</v>
      </c>
      <c r="U112" s="39">
        <f t="shared" si="176"/>
        <v>0</v>
      </c>
      <c r="V112" s="39">
        <f t="shared" si="176"/>
        <v>10549474.91</v>
      </c>
      <c r="W112" s="39">
        <f t="shared" si="176"/>
        <v>3393349.4</v>
      </c>
      <c r="X112" s="39">
        <f t="shared" si="176"/>
        <v>13942824.310000001</v>
      </c>
    </row>
    <row r="113" spans="3:24" ht="26.25">
      <c r="C113" s="232"/>
      <c r="D113" s="231">
        <v>27</v>
      </c>
      <c r="E113" s="234" t="s">
        <v>150</v>
      </c>
      <c r="F113" s="234"/>
      <c r="G113" s="40">
        <f>+SUM(G114:G119)</f>
        <v>10788840.91</v>
      </c>
      <c r="H113" s="40">
        <f t="shared" ref="H113:I113" si="177">+SUM(H114:H119)</f>
        <v>3393349.4</v>
      </c>
      <c r="I113" s="40">
        <f t="shared" si="177"/>
        <v>14182190.310000001</v>
      </c>
      <c r="J113" s="40">
        <f>+SUM(J114:J119)</f>
        <v>239366</v>
      </c>
      <c r="K113" s="40">
        <f t="shared" ref="K113:L113" si="178">+SUM(K114:K119)</f>
        <v>0</v>
      </c>
      <c r="L113" s="40">
        <f t="shared" si="178"/>
        <v>239366</v>
      </c>
      <c r="M113" s="40">
        <f>+SUM(M114:M119)</f>
        <v>0</v>
      </c>
      <c r="N113" s="40">
        <f t="shared" ref="N113:O113" si="179">+SUM(N114:N119)</f>
        <v>0</v>
      </c>
      <c r="O113" s="40">
        <f t="shared" si="179"/>
        <v>0</v>
      </c>
      <c r="P113" s="40">
        <f>+SUM(P114:P119)</f>
        <v>0</v>
      </c>
      <c r="Q113" s="40">
        <f t="shared" ref="Q113:R113" si="180">+SUM(Q114:Q119)</f>
        <v>0</v>
      </c>
      <c r="R113" s="40">
        <f t="shared" si="180"/>
        <v>0</v>
      </c>
      <c r="S113" s="40">
        <f>+SUM(S114:S119)</f>
        <v>0</v>
      </c>
      <c r="T113" s="40">
        <f t="shared" ref="T113:U113" si="181">+SUM(T114:T119)</f>
        <v>0</v>
      </c>
      <c r="U113" s="40">
        <f t="shared" si="181"/>
        <v>0</v>
      </c>
      <c r="V113" s="40">
        <f>+SUM(V114:V119)</f>
        <v>10549474.91</v>
      </c>
      <c r="W113" s="40">
        <f t="shared" ref="W113:X113" si="182">+SUM(W114:W119)</f>
        <v>3393349.4</v>
      </c>
      <c r="X113" s="40">
        <f t="shared" si="182"/>
        <v>13942824.310000001</v>
      </c>
    </row>
    <row r="114" spans="3:24" ht="26.25">
      <c r="C114" s="232"/>
      <c r="D114" s="232"/>
      <c r="E114" s="41">
        <v>1000</v>
      </c>
      <c r="F114" s="42" t="s">
        <v>20</v>
      </c>
      <c r="G114" s="43">
        <v>0</v>
      </c>
      <c r="H114" s="43">
        <v>0</v>
      </c>
      <c r="I114" s="44">
        <f>+G114+H114</f>
        <v>0</v>
      </c>
      <c r="J114" s="43">
        <v>0</v>
      </c>
      <c r="K114" s="43">
        <v>0</v>
      </c>
      <c r="L114" s="44">
        <f>+J114+K114</f>
        <v>0</v>
      </c>
      <c r="M114" s="43">
        <v>0</v>
      </c>
      <c r="N114" s="43">
        <v>0</v>
      </c>
      <c r="O114" s="44">
        <f>+M114+N114</f>
        <v>0</v>
      </c>
      <c r="P114" s="43">
        <v>0</v>
      </c>
      <c r="Q114" s="43">
        <v>0</v>
      </c>
      <c r="R114" s="44">
        <f>+P114+Q114</f>
        <v>0</v>
      </c>
      <c r="S114" s="43">
        <v>0</v>
      </c>
      <c r="T114" s="43">
        <v>0</v>
      </c>
      <c r="U114" s="44">
        <f>+S114+T114</f>
        <v>0</v>
      </c>
      <c r="V114" s="43">
        <f>+G114-J114-M114-P114-S114</f>
        <v>0</v>
      </c>
      <c r="W114" s="43">
        <f>+H114-K114-N114-Q114-T114</f>
        <v>0</v>
      </c>
      <c r="X114" s="50">
        <f>+I114-L114-O114-R114-U114</f>
        <v>0</v>
      </c>
    </row>
    <row r="115" spans="3:24" ht="26.25">
      <c r="C115" s="232"/>
      <c r="D115" s="232"/>
      <c r="E115" s="41">
        <v>2000</v>
      </c>
      <c r="F115" s="42" t="s">
        <v>24</v>
      </c>
      <c r="G115" s="43">
        <f>+'[2]FORMATO ESPECIFICO FASP'!M269</f>
        <v>513450.6</v>
      </c>
      <c r="H115" s="43">
        <f>+'[2]FORMATO ESPECIFICO FASP'!P269</f>
        <v>1336549.3999999999</v>
      </c>
      <c r="I115" s="44">
        <f t="shared" ref="I115:I119" si="183">+G115+H115</f>
        <v>1850000</v>
      </c>
      <c r="J115" s="45">
        <f>+'[1]Formato Especifico'!AI105</f>
        <v>0</v>
      </c>
      <c r="K115" s="43">
        <f>+'[2]FORMATO ESPECIFICO FASP'!AK237</f>
        <v>0</v>
      </c>
      <c r="L115" s="44">
        <f t="shared" ref="L115:L119" si="184">+J115+K115</f>
        <v>0</v>
      </c>
      <c r="M115" s="45">
        <f>+'[1]Formato Especifico'!AB105</f>
        <v>0</v>
      </c>
      <c r="N115" s="45">
        <v>0</v>
      </c>
      <c r="O115" s="44">
        <f t="shared" ref="O115:O119" si="185">+M115+N115</f>
        <v>0</v>
      </c>
      <c r="P115" s="45">
        <v>0</v>
      </c>
      <c r="Q115" s="45">
        <v>0</v>
      </c>
      <c r="R115" s="44">
        <f t="shared" ref="R115:R119" si="186">+P115+Q115</f>
        <v>0</v>
      </c>
      <c r="S115" s="45">
        <v>0</v>
      </c>
      <c r="T115" s="45">
        <v>0</v>
      </c>
      <c r="U115" s="44">
        <f t="shared" ref="U115:U119" si="187">+S115+T115</f>
        <v>0</v>
      </c>
      <c r="V115" s="43">
        <f t="shared" ref="V115:X119" si="188">+G115-J115-M115-P115-S115</f>
        <v>513450.6</v>
      </c>
      <c r="W115" s="43">
        <f t="shared" si="188"/>
        <v>1336549.3999999999</v>
      </c>
      <c r="X115" s="50">
        <f t="shared" si="188"/>
        <v>1850000</v>
      </c>
    </row>
    <row r="116" spans="3:24" ht="26.25">
      <c r="C116" s="232"/>
      <c r="D116" s="232"/>
      <c r="E116" s="41">
        <v>3000</v>
      </c>
      <c r="F116" s="42" t="s">
        <v>28</v>
      </c>
      <c r="G116" s="43">
        <v>0</v>
      </c>
      <c r="H116" s="43">
        <f>+'[2]FORMATO ESPECIFICO FASP'!P273</f>
        <v>556800</v>
      </c>
      <c r="I116" s="44">
        <f t="shared" si="183"/>
        <v>556800</v>
      </c>
      <c r="J116" s="45">
        <v>0</v>
      </c>
      <c r="K116" s="43">
        <v>0</v>
      </c>
      <c r="L116" s="44">
        <f t="shared" si="184"/>
        <v>0</v>
      </c>
      <c r="M116" s="45">
        <v>0</v>
      </c>
      <c r="N116" s="43">
        <v>0</v>
      </c>
      <c r="O116" s="44">
        <f t="shared" si="185"/>
        <v>0</v>
      </c>
      <c r="P116" s="45">
        <v>0</v>
      </c>
      <c r="Q116" s="43">
        <v>0</v>
      </c>
      <c r="R116" s="44">
        <f t="shared" si="186"/>
        <v>0</v>
      </c>
      <c r="S116" s="45">
        <v>0</v>
      </c>
      <c r="T116" s="43">
        <v>0</v>
      </c>
      <c r="U116" s="44">
        <f t="shared" si="187"/>
        <v>0</v>
      </c>
      <c r="V116" s="43">
        <f t="shared" si="188"/>
        <v>0</v>
      </c>
      <c r="W116" s="43">
        <f t="shared" si="188"/>
        <v>556800</v>
      </c>
      <c r="X116" s="50">
        <f t="shared" si="188"/>
        <v>556800</v>
      </c>
    </row>
    <row r="117" spans="3:24" ht="26.25">
      <c r="C117" s="232"/>
      <c r="D117" s="232"/>
      <c r="E117" s="41">
        <v>4000</v>
      </c>
      <c r="F117" s="42" t="s">
        <v>63</v>
      </c>
      <c r="G117" s="43">
        <v>0</v>
      </c>
      <c r="H117" s="43">
        <v>0</v>
      </c>
      <c r="I117" s="44">
        <f t="shared" si="183"/>
        <v>0</v>
      </c>
      <c r="J117" s="45">
        <v>0</v>
      </c>
      <c r="K117" s="43">
        <v>0</v>
      </c>
      <c r="L117" s="44">
        <f t="shared" si="184"/>
        <v>0</v>
      </c>
      <c r="M117" s="45">
        <v>0</v>
      </c>
      <c r="N117" s="43">
        <v>0</v>
      </c>
      <c r="O117" s="44">
        <f t="shared" si="185"/>
        <v>0</v>
      </c>
      <c r="P117" s="45">
        <v>0</v>
      </c>
      <c r="Q117" s="43">
        <v>0</v>
      </c>
      <c r="R117" s="44">
        <f t="shared" si="186"/>
        <v>0</v>
      </c>
      <c r="S117" s="45">
        <v>0</v>
      </c>
      <c r="T117" s="43">
        <v>0</v>
      </c>
      <c r="U117" s="44">
        <f t="shared" si="187"/>
        <v>0</v>
      </c>
      <c r="V117" s="43">
        <f t="shared" si="188"/>
        <v>0</v>
      </c>
      <c r="W117" s="43">
        <f t="shared" si="188"/>
        <v>0</v>
      </c>
      <c r="X117" s="50">
        <f t="shared" si="188"/>
        <v>0</v>
      </c>
    </row>
    <row r="118" spans="3:24" ht="26.25">
      <c r="C118" s="232"/>
      <c r="D118" s="232"/>
      <c r="E118" s="41">
        <v>5000</v>
      </c>
      <c r="F118" s="42" t="s">
        <v>36</v>
      </c>
      <c r="G118" s="43">
        <f>+'[2]FORMATO ESPECIFICO FASP'!M277</f>
        <v>10275390.310000001</v>
      </c>
      <c r="H118" s="43">
        <f>+'[2]FORMATO ESPECIFICO FASP'!P277</f>
        <v>1500000</v>
      </c>
      <c r="I118" s="44">
        <f t="shared" si="183"/>
        <v>11775390.310000001</v>
      </c>
      <c r="J118" s="43">
        <f>+'[2]FORMATO ESPECIFICO FASP'!AH277</f>
        <v>239366</v>
      </c>
      <c r="K118" s="43">
        <f>+'[2]FORMATO ESPECIFICO FASP'!AK277</f>
        <v>0</v>
      </c>
      <c r="L118" s="44">
        <f t="shared" si="184"/>
        <v>239366</v>
      </c>
      <c r="M118" s="45">
        <v>0</v>
      </c>
      <c r="N118" s="43">
        <v>0</v>
      </c>
      <c r="O118" s="44">
        <f t="shared" si="185"/>
        <v>0</v>
      </c>
      <c r="P118" s="45">
        <v>0</v>
      </c>
      <c r="Q118" s="43">
        <v>0</v>
      </c>
      <c r="R118" s="44">
        <f t="shared" si="186"/>
        <v>0</v>
      </c>
      <c r="S118" s="45">
        <v>0</v>
      </c>
      <c r="T118" s="43">
        <v>0</v>
      </c>
      <c r="U118" s="44">
        <f t="shared" si="187"/>
        <v>0</v>
      </c>
      <c r="V118" s="43">
        <f t="shared" si="188"/>
        <v>10036024.310000001</v>
      </c>
      <c r="W118" s="43">
        <f t="shared" si="188"/>
        <v>1500000</v>
      </c>
      <c r="X118" s="50">
        <f t="shared" si="188"/>
        <v>11536024.310000001</v>
      </c>
    </row>
    <row r="119" spans="3:24" ht="27" thickBot="1">
      <c r="C119" s="232"/>
      <c r="D119" s="232"/>
      <c r="E119" s="41">
        <v>6000</v>
      </c>
      <c r="F119" s="42" t="s">
        <v>109</v>
      </c>
      <c r="G119" s="46">
        <v>0</v>
      </c>
      <c r="H119" s="47">
        <v>0</v>
      </c>
      <c r="I119" s="44">
        <f t="shared" si="183"/>
        <v>0</v>
      </c>
      <c r="J119" s="46">
        <v>0</v>
      </c>
      <c r="K119" s="47">
        <v>0</v>
      </c>
      <c r="L119" s="44">
        <f t="shared" si="184"/>
        <v>0</v>
      </c>
      <c r="M119" s="46">
        <v>0</v>
      </c>
      <c r="N119" s="47">
        <v>0</v>
      </c>
      <c r="O119" s="44">
        <f t="shared" si="185"/>
        <v>0</v>
      </c>
      <c r="P119" s="46">
        <v>0</v>
      </c>
      <c r="Q119" s="47">
        <v>0</v>
      </c>
      <c r="R119" s="44">
        <f t="shared" si="186"/>
        <v>0</v>
      </c>
      <c r="S119" s="46">
        <v>0</v>
      </c>
      <c r="T119" s="47">
        <v>0</v>
      </c>
      <c r="U119" s="44">
        <f t="shared" si="187"/>
        <v>0</v>
      </c>
      <c r="V119" s="43">
        <f t="shared" si="188"/>
        <v>0</v>
      </c>
      <c r="W119" s="43">
        <f t="shared" si="188"/>
        <v>0</v>
      </c>
      <c r="X119" s="50">
        <f t="shared" si="188"/>
        <v>0</v>
      </c>
    </row>
    <row r="120" spans="3:24" ht="27" thickBot="1">
      <c r="C120" s="231">
        <v>0</v>
      </c>
      <c r="D120" s="233" t="s">
        <v>85</v>
      </c>
      <c r="E120" s="233"/>
      <c r="F120" s="233"/>
      <c r="G120" s="39">
        <f>+G121</f>
        <v>0</v>
      </c>
      <c r="H120" s="39">
        <f t="shared" ref="H120:X120" si="189">+H121</f>
        <v>6335226.4000000004</v>
      </c>
      <c r="I120" s="39">
        <f t="shared" si="189"/>
        <v>6335226.4000000004</v>
      </c>
      <c r="J120" s="39">
        <f t="shared" si="189"/>
        <v>0</v>
      </c>
      <c r="K120" s="39">
        <f t="shared" si="189"/>
        <v>0</v>
      </c>
      <c r="L120" s="39">
        <f t="shared" si="189"/>
        <v>0</v>
      </c>
      <c r="M120" s="39">
        <f t="shared" si="189"/>
        <v>0</v>
      </c>
      <c r="N120" s="39">
        <f t="shared" si="189"/>
        <v>22685.38</v>
      </c>
      <c r="O120" s="39">
        <f t="shared" si="189"/>
        <v>22685.38</v>
      </c>
      <c r="P120" s="39">
        <f t="shared" si="189"/>
        <v>0</v>
      </c>
      <c r="Q120" s="39">
        <f t="shared" si="189"/>
        <v>1044791.3</v>
      </c>
      <c r="R120" s="39">
        <f t="shared" si="189"/>
        <v>1044791.3</v>
      </c>
      <c r="S120" s="39">
        <f t="shared" si="189"/>
        <v>0</v>
      </c>
      <c r="T120" s="39">
        <f t="shared" si="189"/>
        <v>0</v>
      </c>
      <c r="U120" s="39">
        <f t="shared" si="189"/>
        <v>0</v>
      </c>
      <c r="V120" s="39">
        <f t="shared" si="189"/>
        <v>0</v>
      </c>
      <c r="W120" s="39">
        <f t="shared" si="189"/>
        <v>5267749.7200000007</v>
      </c>
      <c r="X120" s="39">
        <f t="shared" si="189"/>
        <v>5267749.7200000007</v>
      </c>
    </row>
    <row r="121" spans="3:24" ht="26.25">
      <c r="C121" s="232"/>
      <c r="D121" s="231">
        <v>0</v>
      </c>
      <c r="E121" s="234" t="s">
        <v>85</v>
      </c>
      <c r="F121" s="234"/>
      <c r="G121" s="40">
        <f>+SUM(G122:G127)</f>
        <v>0</v>
      </c>
      <c r="H121" s="40">
        <f t="shared" ref="H121:I121" si="190">+SUM(H122:H127)</f>
        <v>6335226.4000000004</v>
      </c>
      <c r="I121" s="40">
        <f t="shared" si="190"/>
        <v>6335226.4000000004</v>
      </c>
      <c r="J121" s="40">
        <f>+SUM(J122:J127)</f>
        <v>0</v>
      </c>
      <c r="K121" s="40">
        <f t="shared" ref="K121:L121" si="191">+SUM(K122:K127)</f>
        <v>0</v>
      </c>
      <c r="L121" s="40">
        <f t="shared" si="191"/>
        <v>0</v>
      </c>
      <c r="M121" s="40">
        <f>+SUM(M122:M127)</f>
        <v>0</v>
      </c>
      <c r="N121" s="40">
        <f t="shared" ref="N121:O121" si="192">+SUM(N122:N127)</f>
        <v>22685.38</v>
      </c>
      <c r="O121" s="40">
        <f t="shared" si="192"/>
        <v>22685.38</v>
      </c>
      <c r="P121" s="40">
        <f>+SUM(P122:P127)</f>
        <v>0</v>
      </c>
      <c r="Q121" s="40">
        <f t="shared" ref="Q121:R121" si="193">+SUM(Q122:Q127)</f>
        <v>1044791.3</v>
      </c>
      <c r="R121" s="40">
        <f t="shared" si="193"/>
        <v>1044791.3</v>
      </c>
      <c r="S121" s="40">
        <f>+SUM(S122:S127)</f>
        <v>0</v>
      </c>
      <c r="T121" s="40">
        <f t="shared" ref="T121:U121" si="194">+SUM(T122:T127)</f>
        <v>0</v>
      </c>
      <c r="U121" s="40">
        <f t="shared" si="194"/>
        <v>0</v>
      </c>
      <c r="V121" s="40">
        <f>+SUM(V122:V127)</f>
        <v>0</v>
      </c>
      <c r="W121" s="40">
        <f t="shared" ref="W121:X121" si="195">+SUM(W122:W127)</f>
        <v>5267749.7200000007</v>
      </c>
      <c r="X121" s="40">
        <f t="shared" si="195"/>
        <v>5267749.7200000007</v>
      </c>
    </row>
    <row r="122" spans="3:24" ht="26.25">
      <c r="C122" s="232"/>
      <c r="D122" s="232"/>
      <c r="E122" s="41">
        <v>1000</v>
      </c>
      <c r="F122" s="42" t="s">
        <v>20</v>
      </c>
      <c r="G122" s="43">
        <v>0</v>
      </c>
      <c r="H122" s="43">
        <f>+'[2]FORMATO ESPECIFICO FASP'!P293</f>
        <v>4625226.4000000004</v>
      </c>
      <c r="I122" s="44">
        <f>+G122+H122</f>
        <v>4625226.4000000004</v>
      </c>
      <c r="J122" s="43">
        <f>+'[2]FORMATO ESPECIFICO FASP'!AK293</f>
        <v>0</v>
      </c>
      <c r="K122" s="43">
        <v>0</v>
      </c>
      <c r="L122" s="44">
        <f>+J122+K122</f>
        <v>0</v>
      </c>
      <c r="M122" s="43">
        <v>0</v>
      </c>
      <c r="N122" s="43">
        <f>+'[2]FORMATO ESPECIFICO FASP'!AD293</f>
        <v>22685.38</v>
      </c>
      <c r="O122" s="44">
        <f>+M122+N122</f>
        <v>22685.38</v>
      </c>
      <c r="P122" s="43">
        <f>+'[2]FORMATO ESPECIFICO FASP'!T293</f>
        <v>0</v>
      </c>
      <c r="Q122" s="43">
        <f>+'[2]FORMATO ESPECIFICO FASP'!W293</f>
        <v>965324.85</v>
      </c>
      <c r="R122" s="44">
        <f>+P122+Q122</f>
        <v>965324.85</v>
      </c>
      <c r="S122" s="43">
        <v>0</v>
      </c>
      <c r="T122" s="43">
        <v>0</v>
      </c>
      <c r="U122" s="44">
        <f>+S122+T122</f>
        <v>0</v>
      </c>
      <c r="V122" s="43">
        <f>+G122-J122-M122-P122-S122</f>
        <v>0</v>
      </c>
      <c r="W122" s="43">
        <f>+H122-K122-N122-Q122-T122</f>
        <v>3637216.1700000004</v>
      </c>
      <c r="X122" s="50">
        <f>+I122-L122-O122-R122-U122</f>
        <v>3637216.1700000004</v>
      </c>
    </row>
    <row r="123" spans="3:24" ht="26.25">
      <c r="C123" s="232"/>
      <c r="D123" s="232"/>
      <c r="E123" s="41">
        <v>2000</v>
      </c>
      <c r="F123" s="42" t="s">
        <v>24</v>
      </c>
      <c r="G123" s="43">
        <v>0</v>
      </c>
      <c r="H123" s="43">
        <f>+'[2]FORMATO ESPECIFICO FASP'!P297</f>
        <v>560000</v>
      </c>
      <c r="I123" s="44">
        <f t="shared" ref="I123:I127" si="196">+G123+H123</f>
        <v>560000</v>
      </c>
      <c r="J123" s="45">
        <f>+'[1]Formato Especifico'!AI121</f>
        <v>0</v>
      </c>
      <c r="K123" s="45">
        <v>0</v>
      </c>
      <c r="L123" s="44">
        <f t="shared" ref="L123:L127" si="197">+J123+K123</f>
        <v>0</v>
      </c>
      <c r="M123" s="45">
        <f>+'[1]Formato Especifico'!AB121</f>
        <v>0</v>
      </c>
      <c r="N123" s="45">
        <v>0</v>
      </c>
      <c r="O123" s="44">
        <f t="shared" ref="O123:O127" si="198">+M123+N123</f>
        <v>0</v>
      </c>
      <c r="P123" s="45">
        <v>0</v>
      </c>
      <c r="Q123" s="43">
        <f>+'[2]FORMATO ESPECIFICO FASP'!W297</f>
        <v>29184.76</v>
      </c>
      <c r="R123" s="44">
        <f t="shared" ref="R123:R127" si="199">+P123+Q123</f>
        <v>29184.76</v>
      </c>
      <c r="S123" s="45">
        <v>0</v>
      </c>
      <c r="T123" s="45">
        <v>0</v>
      </c>
      <c r="U123" s="44">
        <f t="shared" ref="U123:U127" si="200">+S123+T123</f>
        <v>0</v>
      </c>
      <c r="V123" s="43">
        <f t="shared" ref="V123:X127" si="201">+G123-J123-M123-P123-S123</f>
        <v>0</v>
      </c>
      <c r="W123" s="43">
        <f t="shared" si="201"/>
        <v>530815.24</v>
      </c>
      <c r="X123" s="50">
        <f t="shared" si="201"/>
        <v>530815.24</v>
      </c>
    </row>
    <row r="124" spans="3:24" ht="26.25">
      <c r="C124" s="232"/>
      <c r="D124" s="232"/>
      <c r="E124" s="41">
        <v>3000</v>
      </c>
      <c r="F124" s="42" t="s">
        <v>28</v>
      </c>
      <c r="G124" s="43">
        <v>0</v>
      </c>
      <c r="H124" s="43">
        <f>+'[2]FORMATO ESPECIFICO FASP'!P308</f>
        <v>1070000</v>
      </c>
      <c r="I124" s="44">
        <f t="shared" si="196"/>
        <v>1070000</v>
      </c>
      <c r="J124" s="45">
        <v>0</v>
      </c>
      <c r="K124" s="43">
        <v>0</v>
      </c>
      <c r="L124" s="44">
        <f t="shared" si="197"/>
        <v>0</v>
      </c>
      <c r="M124" s="45">
        <v>0</v>
      </c>
      <c r="N124" s="43">
        <v>0</v>
      </c>
      <c r="O124" s="44">
        <f t="shared" si="198"/>
        <v>0</v>
      </c>
      <c r="P124" s="45">
        <v>0</v>
      </c>
      <c r="Q124" s="43">
        <f>+'[2]FORMATO ESPECIFICO FASP'!W308</f>
        <v>50281.69</v>
      </c>
      <c r="R124" s="44">
        <f t="shared" si="199"/>
        <v>50281.69</v>
      </c>
      <c r="S124" s="45">
        <v>0</v>
      </c>
      <c r="T124" s="43">
        <v>0</v>
      </c>
      <c r="U124" s="44">
        <f t="shared" si="200"/>
        <v>0</v>
      </c>
      <c r="V124" s="43">
        <f t="shared" si="201"/>
        <v>0</v>
      </c>
      <c r="W124" s="43">
        <f t="shared" si="201"/>
        <v>1019718.31</v>
      </c>
      <c r="X124" s="50">
        <f t="shared" si="201"/>
        <v>1019718.31</v>
      </c>
    </row>
    <row r="125" spans="3:24" ht="26.25">
      <c r="C125" s="232"/>
      <c r="D125" s="232"/>
      <c r="E125" s="41">
        <v>4000</v>
      </c>
      <c r="F125" s="42" t="s">
        <v>63</v>
      </c>
      <c r="G125" s="43">
        <v>0</v>
      </c>
      <c r="H125" s="43">
        <v>0</v>
      </c>
      <c r="I125" s="44">
        <f t="shared" si="196"/>
        <v>0</v>
      </c>
      <c r="J125" s="45">
        <v>0</v>
      </c>
      <c r="K125" s="43">
        <v>0</v>
      </c>
      <c r="L125" s="44">
        <f t="shared" si="197"/>
        <v>0</v>
      </c>
      <c r="M125" s="45">
        <v>0</v>
      </c>
      <c r="N125" s="43">
        <v>0</v>
      </c>
      <c r="O125" s="44">
        <f t="shared" si="198"/>
        <v>0</v>
      </c>
      <c r="P125" s="45">
        <v>0</v>
      </c>
      <c r="Q125" s="43">
        <v>0</v>
      </c>
      <c r="R125" s="44">
        <f t="shared" si="199"/>
        <v>0</v>
      </c>
      <c r="S125" s="45">
        <v>0</v>
      </c>
      <c r="T125" s="43">
        <v>0</v>
      </c>
      <c r="U125" s="44">
        <f t="shared" si="200"/>
        <v>0</v>
      </c>
      <c r="V125" s="43">
        <f t="shared" si="201"/>
        <v>0</v>
      </c>
      <c r="W125" s="43">
        <f t="shared" si="201"/>
        <v>0</v>
      </c>
      <c r="X125" s="50">
        <f t="shared" si="201"/>
        <v>0</v>
      </c>
    </row>
    <row r="126" spans="3:24" ht="26.25">
      <c r="C126" s="232"/>
      <c r="D126" s="232"/>
      <c r="E126" s="41">
        <v>5000</v>
      </c>
      <c r="F126" s="42" t="s">
        <v>36</v>
      </c>
      <c r="G126" s="43">
        <v>0</v>
      </c>
      <c r="H126" s="43">
        <f>+'[2]FORMATO ESPECIFICO FASP'!P322</f>
        <v>80000</v>
      </c>
      <c r="I126" s="44">
        <f t="shared" si="196"/>
        <v>80000</v>
      </c>
      <c r="J126" s="45">
        <v>0</v>
      </c>
      <c r="K126" s="43">
        <v>0</v>
      </c>
      <c r="L126" s="44">
        <f t="shared" si="197"/>
        <v>0</v>
      </c>
      <c r="M126" s="45">
        <v>0</v>
      </c>
      <c r="N126" s="43">
        <v>0</v>
      </c>
      <c r="O126" s="44">
        <f t="shared" si="198"/>
        <v>0</v>
      </c>
      <c r="P126" s="45">
        <v>0</v>
      </c>
      <c r="Q126" s="43">
        <f>+'[2]FORMATO ESPECIFICO FASP'!W322</f>
        <v>0</v>
      </c>
      <c r="R126" s="44">
        <f t="shared" si="199"/>
        <v>0</v>
      </c>
      <c r="S126" s="45">
        <v>0</v>
      </c>
      <c r="T126" s="43">
        <v>0</v>
      </c>
      <c r="U126" s="44">
        <f t="shared" si="200"/>
        <v>0</v>
      </c>
      <c r="V126" s="43">
        <f t="shared" si="201"/>
        <v>0</v>
      </c>
      <c r="W126" s="43">
        <f t="shared" si="201"/>
        <v>80000</v>
      </c>
      <c r="X126" s="50">
        <f t="shared" si="201"/>
        <v>80000</v>
      </c>
    </row>
    <row r="127" spans="3:24" ht="27" thickBot="1">
      <c r="C127" s="235"/>
      <c r="D127" s="235"/>
      <c r="E127" s="51">
        <v>6000</v>
      </c>
      <c r="F127" s="52" t="s">
        <v>109</v>
      </c>
      <c r="G127" s="46">
        <v>0</v>
      </c>
      <c r="H127" s="47">
        <v>0</v>
      </c>
      <c r="I127" s="53">
        <f t="shared" si="196"/>
        <v>0</v>
      </c>
      <c r="J127" s="46">
        <v>0</v>
      </c>
      <c r="K127" s="47">
        <v>0</v>
      </c>
      <c r="L127" s="53">
        <f t="shared" si="197"/>
        <v>0</v>
      </c>
      <c r="M127" s="46">
        <v>0</v>
      </c>
      <c r="N127" s="47">
        <v>0</v>
      </c>
      <c r="O127" s="53">
        <f t="shared" si="198"/>
        <v>0</v>
      </c>
      <c r="P127" s="46">
        <v>0</v>
      </c>
      <c r="Q127" s="47">
        <v>0</v>
      </c>
      <c r="R127" s="53">
        <f t="shared" si="199"/>
        <v>0</v>
      </c>
      <c r="S127" s="46">
        <v>0</v>
      </c>
      <c r="T127" s="47">
        <v>0</v>
      </c>
      <c r="U127" s="53">
        <f t="shared" si="200"/>
        <v>0</v>
      </c>
      <c r="V127" s="47">
        <f t="shared" si="201"/>
        <v>0</v>
      </c>
      <c r="W127" s="47">
        <f t="shared" si="201"/>
        <v>0</v>
      </c>
      <c r="X127" s="54">
        <f t="shared" si="201"/>
        <v>0</v>
      </c>
    </row>
    <row r="128" spans="3:24" ht="30.75" thickBot="1">
      <c r="F128" s="48" t="s">
        <v>110</v>
      </c>
      <c r="G128" s="49">
        <f>+G120+G112+G97+G75+G67+G38+G30+G22+G14+G6</f>
        <v>260174244</v>
      </c>
      <c r="H128" s="49">
        <f t="shared" ref="H128:X128" si="202">+H120+H112+H97+H75+H67+H38+H30+H22+H14+H6</f>
        <v>65043561</v>
      </c>
      <c r="I128" s="49">
        <f t="shared" si="202"/>
        <v>325217805</v>
      </c>
      <c r="J128" s="49">
        <f t="shared" si="202"/>
        <v>6569533.8700000001</v>
      </c>
      <c r="K128" s="49">
        <f t="shared" si="202"/>
        <v>579436.80000000005</v>
      </c>
      <c r="L128" s="49">
        <f t="shared" si="202"/>
        <v>7148970.6699999999</v>
      </c>
      <c r="M128" s="49">
        <f t="shared" si="202"/>
        <v>0</v>
      </c>
      <c r="N128" s="49">
        <f t="shared" si="202"/>
        <v>211989.36</v>
      </c>
      <c r="O128" s="49">
        <f t="shared" si="202"/>
        <v>211989.36</v>
      </c>
      <c r="P128" s="49">
        <f t="shared" si="202"/>
        <v>3690167.86</v>
      </c>
      <c r="Q128" s="49">
        <f t="shared" si="202"/>
        <v>11256942.310000001</v>
      </c>
      <c r="R128" s="49">
        <f t="shared" si="202"/>
        <v>14947110.17</v>
      </c>
      <c r="S128" s="49">
        <f t="shared" si="202"/>
        <v>0</v>
      </c>
      <c r="T128" s="49">
        <f t="shared" si="202"/>
        <v>0</v>
      </c>
      <c r="U128" s="49">
        <f t="shared" si="202"/>
        <v>0</v>
      </c>
      <c r="V128" s="49">
        <f t="shared" si="202"/>
        <v>249914542.27000004</v>
      </c>
      <c r="W128" s="49">
        <f t="shared" si="202"/>
        <v>52995192.530000001</v>
      </c>
      <c r="X128" s="49">
        <f t="shared" si="202"/>
        <v>302909734.80000001</v>
      </c>
    </row>
  </sheetData>
  <mergeCells count="63">
    <mergeCell ref="C112:C119"/>
    <mergeCell ref="D112:F112"/>
    <mergeCell ref="D113:D119"/>
    <mergeCell ref="E113:F113"/>
    <mergeCell ref="C120:C127"/>
    <mergeCell ref="D120:F120"/>
    <mergeCell ref="D121:D127"/>
    <mergeCell ref="E121:F121"/>
    <mergeCell ref="D90:D96"/>
    <mergeCell ref="E90:F90"/>
    <mergeCell ref="C97:C111"/>
    <mergeCell ref="D97:F97"/>
    <mergeCell ref="D98:D104"/>
    <mergeCell ref="E98:F98"/>
    <mergeCell ref="D105:D111"/>
    <mergeCell ref="E105:F105"/>
    <mergeCell ref="C67:C74"/>
    <mergeCell ref="D67:F67"/>
    <mergeCell ref="D68:D74"/>
    <mergeCell ref="E68:F68"/>
    <mergeCell ref="C75:C96"/>
    <mergeCell ref="D75:F75"/>
    <mergeCell ref="D76:D82"/>
    <mergeCell ref="E76:F76"/>
    <mergeCell ref="D83:D89"/>
    <mergeCell ref="E83:F83"/>
    <mergeCell ref="C38:C66"/>
    <mergeCell ref="D38:F38"/>
    <mergeCell ref="D39:D45"/>
    <mergeCell ref="E39:F39"/>
    <mergeCell ref="D46:D52"/>
    <mergeCell ref="E46:F46"/>
    <mergeCell ref="D53:D59"/>
    <mergeCell ref="E53:F53"/>
    <mergeCell ref="D60:D66"/>
    <mergeCell ref="E60:F60"/>
    <mergeCell ref="C22:C29"/>
    <mergeCell ref="D22:F22"/>
    <mergeCell ref="D23:D29"/>
    <mergeCell ref="E23:F23"/>
    <mergeCell ref="C30:C37"/>
    <mergeCell ref="D30:F30"/>
    <mergeCell ref="D31:D37"/>
    <mergeCell ref="E31:F31"/>
    <mergeCell ref="V4:X4"/>
    <mergeCell ref="C6:C13"/>
    <mergeCell ref="D6:F6"/>
    <mergeCell ref="D7:D13"/>
    <mergeCell ref="E7:F7"/>
    <mergeCell ref="C14:C21"/>
    <mergeCell ref="D14:F14"/>
    <mergeCell ref="D15:D21"/>
    <mergeCell ref="E15:F15"/>
    <mergeCell ref="C3:C5"/>
    <mergeCell ref="D3:D5"/>
    <mergeCell ref="E3:E5"/>
    <mergeCell ref="F3:F5"/>
    <mergeCell ref="G3:X3"/>
    <mergeCell ref="G4:I4"/>
    <mergeCell ref="J4:L4"/>
    <mergeCell ref="M4:O4"/>
    <mergeCell ref="P4:R4"/>
    <mergeCell ref="S4:U4"/>
  </mergeCells>
  <pageMargins left="0.7" right="0.7" top="0.75" bottom="0.75" header="0.3" footer="0.3"/>
  <pageSetup paperSize="11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X128"/>
  <sheetViews>
    <sheetView zoomScale="55" zoomScaleNormal="55" workbookViewId="0">
      <selection activeCell="E15" sqref="E15:F15"/>
    </sheetView>
  </sheetViews>
  <sheetFormatPr baseColWidth="10" defaultRowHeight="15"/>
  <cols>
    <col min="3" max="4" width="9.7109375" customWidth="1"/>
    <col min="5" max="5" width="13.7109375" customWidth="1"/>
    <col min="6" max="6" width="107.7109375" customWidth="1"/>
    <col min="7" max="7" width="30.28515625" bestFit="1" customWidth="1"/>
    <col min="8" max="8" width="27.7109375" bestFit="1" customWidth="1"/>
    <col min="9" max="9" width="30.140625" bestFit="1" customWidth="1"/>
    <col min="10" max="15" width="30.140625" customWidth="1"/>
    <col min="16" max="16" width="30" customWidth="1"/>
    <col min="17" max="17" width="27.7109375" customWidth="1"/>
    <col min="18" max="18" width="30.42578125" customWidth="1"/>
    <col min="19" max="21" width="28.140625" customWidth="1"/>
    <col min="22" max="22" width="30.140625" bestFit="1" customWidth="1"/>
    <col min="23" max="23" width="27.7109375" bestFit="1" customWidth="1"/>
    <col min="24" max="24" width="30.140625" bestFit="1" customWidth="1"/>
  </cols>
  <sheetData>
    <row r="2" spans="3:24" ht="15.75" thickBot="1"/>
    <row r="3" spans="3:24" ht="52.5" customHeight="1" thickBot="1">
      <c r="C3" s="237" t="s">
        <v>3</v>
      </c>
      <c r="D3" s="237" t="s">
        <v>4</v>
      </c>
      <c r="E3" s="237" t="s">
        <v>5</v>
      </c>
      <c r="F3" s="238" t="s">
        <v>102</v>
      </c>
      <c r="G3" s="236" t="s">
        <v>103</v>
      </c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</row>
    <row r="4" spans="3:24" ht="52.5" customHeight="1" thickBot="1">
      <c r="C4" s="237"/>
      <c r="D4" s="237"/>
      <c r="E4" s="237"/>
      <c r="F4" s="238"/>
      <c r="G4" s="238" t="s">
        <v>104</v>
      </c>
      <c r="H4" s="238"/>
      <c r="I4" s="238"/>
      <c r="J4" s="238" t="s">
        <v>105</v>
      </c>
      <c r="K4" s="238"/>
      <c r="L4" s="238"/>
      <c r="M4" s="238" t="s">
        <v>106</v>
      </c>
      <c r="N4" s="238"/>
      <c r="O4" s="238"/>
      <c r="P4" s="238" t="s">
        <v>107</v>
      </c>
      <c r="Q4" s="238"/>
      <c r="R4" s="238"/>
      <c r="S4" s="239" t="s">
        <v>94</v>
      </c>
      <c r="T4" s="240"/>
      <c r="U4" s="241"/>
      <c r="V4" s="236" t="s">
        <v>108</v>
      </c>
      <c r="W4" s="236"/>
      <c r="X4" s="236"/>
    </row>
    <row r="5" spans="3:24" ht="52.5" customHeight="1" thickBot="1">
      <c r="C5" s="237"/>
      <c r="D5" s="237"/>
      <c r="E5" s="237"/>
      <c r="F5" s="238"/>
      <c r="G5" s="38" t="s">
        <v>14</v>
      </c>
      <c r="H5" s="38" t="s">
        <v>17</v>
      </c>
      <c r="I5" s="38" t="s">
        <v>18</v>
      </c>
      <c r="J5" s="38" t="s">
        <v>14</v>
      </c>
      <c r="K5" s="38" t="s">
        <v>17</v>
      </c>
      <c r="L5" s="38" t="s">
        <v>18</v>
      </c>
      <c r="M5" s="38" t="s">
        <v>14</v>
      </c>
      <c r="N5" s="38" t="s">
        <v>17</v>
      </c>
      <c r="O5" s="38" t="s">
        <v>18</v>
      </c>
      <c r="P5" s="38" t="s">
        <v>14</v>
      </c>
      <c r="Q5" s="38" t="s">
        <v>17</v>
      </c>
      <c r="R5" s="38" t="s">
        <v>18</v>
      </c>
      <c r="S5" s="38" t="s">
        <v>14</v>
      </c>
      <c r="T5" s="38" t="s">
        <v>17</v>
      </c>
      <c r="U5" s="38" t="s">
        <v>18</v>
      </c>
      <c r="V5" s="38" t="s">
        <v>14</v>
      </c>
      <c r="W5" s="38" t="s">
        <v>17</v>
      </c>
      <c r="X5" s="38" t="s">
        <v>18</v>
      </c>
    </row>
    <row r="6" spans="3:24" ht="60.75" customHeight="1" thickBot="1">
      <c r="C6" s="231">
        <v>1</v>
      </c>
      <c r="D6" s="233" t="s">
        <v>112</v>
      </c>
      <c r="E6" s="233"/>
      <c r="F6" s="233"/>
      <c r="G6" s="39">
        <f>+G7</f>
        <v>3178000</v>
      </c>
      <c r="H6" s="39">
        <f t="shared" ref="H6:X6" si="0">+H7</f>
        <v>2850000</v>
      </c>
      <c r="I6" s="39">
        <f t="shared" si="0"/>
        <v>6028000</v>
      </c>
      <c r="J6" s="39">
        <f t="shared" si="0"/>
        <v>0</v>
      </c>
      <c r="K6" s="39">
        <f t="shared" si="0"/>
        <v>0</v>
      </c>
      <c r="L6" s="39">
        <f t="shared" si="0"/>
        <v>0</v>
      </c>
      <c r="M6" s="39">
        <f t="shared" si="0"/>
        <v>0</v>
      </c>
      <c r="N6" s="39">
        <f t="shared" si="0"/>
        <v>0</v>
      </c>
      <c r="O6" s="39">
        <f t="shared" si="0"/>
        <v>0</v>
      </c>
      <c r="P6" s="39">
        <f t="shared" si="0"/>
        <v>0</v>
      </c>
      <c r="Q6" s="39">
        <f t="shared" si="0"/>
        <v>0</v>
      </c>
      <c r="R6" s="39">
        <f t="shared" si="0"/>
        <v>0</v>
      </c>
      <c r="S6" s="39">
        <f t="shared" si="0"/>
        <v>0</v>
      </c>
      <c r="T6" s="39">
        <f t="shared" si="0"/>
        <v>0</v>
      </c>
      <c r="U6" s="39">
        <f t="shared" si="0"/>
        <v>0</v>
      </c>
      <c r="V6" s="39">
        <f t="shared" si="0"/>
        <v>3178000</v>
      </c>
      <c r="W6" s="39">
        <f t="shared" si="0"/>
        <v>2850000</v>
      </c>
      <c r="X6" s="39">
        <f t="shared" si="0"/>
        <v>6028000</v>
      </c>
    </row>
    <row r="7" spans="3:24" ht="66" customHeight="1">
      <c r="C7" s="232"/>
      <c r="D7" s="231">
        <v>1</v>
      </c>
      <c r="E7" s="234" t="s">
        <v>113</v>
      </c>
      <c r="F7" s="234"/>
      <c r="G7" s="40">
        <f>+SUM(G8:G13)</f>
        <v>3178000</v>
      </c>
      <c r="H7" s="40">
        <f t="shared" ref="H7:I7" si="1">+SUM(H8:H13)</f>
        <v>2850000</v>
      </c>
      <c r="I7" s="40">
        <f t="shared" si="1"/>
        <v>6028000</v>
      </c>
      <c r="J7" s="40">
        <f>+SUM(J8:J13)</f>
        <v>0</v>
      </c>
      <c r="K7" s="40">
        <f t="shared" ref="K7:L7" si="2">+SUM(K8:K13)</f>
        <v>0</v>
      </c>
      <c r="L7" s="40">
        <f t="shared" si="2"/>
        <v>0</v>
      </c>
      <c r="M7" s="40">
        <f>+SUM(M8:M13)</f>
        <v>0</v>
      </c>
      <c r="N7" s="40">
        <f t="shared" ref="N7:O7" si="3">+SUM(N8:N13)</f>
        <v>0</v>
      </c>
      <c r="O7" s="40">
        <f t="shared" si="3"/>
        <v>0</v>
      </c>
      <c r="P7" s="40">
        <f>+SUM(P8:P13)</f>
        <v>0</v>
      </c>
      <c r="Q7" s="40">
        <f t="shared" ref="Q7:R7" si="4">+SUM(Q8:Q13)</f>
        <v>0</v>
      </c>
      <c r="R7" s="40">
        <f t="shared" si="4"/>
        <v>0</v>
      </c>
      <c r="S7" s="40">
        <f>+SUM(S8:S13)</f>
        <v>0</v>
      </c>
      <c r="T7" s="40">
        <f t="shared" ref="T7:U7" si="5">+SUM(T8:T13)</f>
        <v>0</v>
      </c>
      <c r="U7" s="40">
        <f t="shared" si="5"/>
        <v>0</v>
      </c>
      <c r="V7" s="40">
        <f>+SUM(V8:V13)</f>
        <v>3178000</v>
      </c>
      <c r="W7" s="40">
        <f t="shared" ref="W7:X7" si="6">+SUM(W8:W13)</f>
        <v>2850000</v>
      </c>
      <c r="X7" s="40">
        <f t="shared" si="6"/>
        <v>6028000</v>
      </c>
    </row>
    <row r="8" spans="3:24" ht="26.25">
      <c r="C8" s="232"/>
      <c r="D8" s="232"/>
      <c r="E8" s="41">
        <v>1000</v>
      </c>
      <c r="F8" s="42" t="s">
        <v>20</v>
      </c>
      <c r="G8" s="43">
        <v>0</v>
      </c>
      <c r="H8" s="43">
        <v>0</v>
      </c>
      <c r="I8" s="44">
        <f>+G8+H8</f>
        <v>0</v>
      </c>
      <c r="J8" s="43">
        <v>0</v>
      </c>
      <c r="K8" s="43">
        <v>0</v>
      </c>
      <c r="L8" s="44">
        <f>+J8+K8</f>
        <v>0</v>
      </c>
      <c r="M8" s="43">
        <v>0</v>
      </c>
      <c r="N8" s="43">
        <v>0</v>
      </c>
      <c r="O8" s="44">
        <f>+M8+N8</f>
        <v>0</v>
      </c>
      <c r="P8" s="43">
        <v>0</v>
      </c>
      <c r="Q8" s="43">
        <v>0</v>
      </c>
      <c r="R8" s="44">
        <f>+P8+Q8</f>
        <v>0</v>
      </c>
      <c r="S8" s="43">
        <v>0</v>
      </c>
      <c r="T8" s="43">
        <v>0</v>
      </c>
      <c r="U8" s="44">
        <f>+S8+T8</f>
        <v>0</v>
      </c>
      <c r="V8" s="43">
        <f>+G8-J8-M8-P8-S8</f>
        <v>0</v>
      </c>
      <c r="W8" s="43">
        <f>+H8-K8-N8-Q8-T8</f>
        <v>0</v>
      </c>
      <c r="X8" s="50">
        <f>+I8-L8-O8-R8-U8</f>
        <v>0</v>
      </c>
    </row>
    <row r="9" spans="3:24" ht="26.25">
      <c r="C9" s="232"/>
      <c r="D9" s="232"/>
      <c r="E9" s="41">
        <v>2000</v>
      </c>
      <c r="F9" s="42" t="s">
        <v>24</v>
      </c>
      <c r="G9" s="43">
        <v>0</v>
      </c>
      <c r="H9" s="43">
        <v>0</v>
      </c>
      <c r="I9" s="44">
        <f t="shared" ref="I9:I13" si="7">+G9+H9</f>
        <v>0</v>
      </c>
      <c r="J9" s="45">
        <f>+'[1]Formato Especifico'!AI6</f>
        <v>0</v>
      </c>
      <c r="K9" s="45">
        <v>0</v>
      </c>
      <c r="L9" s="44">
        <f t="shared" ref="L9:L13" si="8">+J9+K9</f>
        <v>0</v>
      </c>
      <c r="M9" s="45">
        <f>+'[1]Formato Especifico'!AB6</f>
        <v>0</v>
      </c>
      <c r="N9" s="45">
        <v>0</v>
      </c>
      <c r="O9" s="44">
        <f t="shared" ref="O9:O13" si="9">+M9+N9</f>
        <v>0</v>
      </c>
      <c r="P9" s="45">
        <v>0</v>
      </c>
      <c r="Q9" s="45">
        <v>0</v>
      </c>
      <c r="R9" s="44">
        <f t="shared" ref="R9:R13" si="10">+P9+Q9</f>
        <v>0</v>
      </c>
      <c r="S9" s="45">
        <v>0</v>
      </c>
      <c r="T9" s="45">
        <v>0</v>
      </c>
      <c r="U9" s="44">
        <f t="shared" ref="U9:U13" si="11">+S9+T9</f>
        <v>0</v>
      </c>
      <c r="V9" s="43">
        <f t="shared" ref="V9:X13" si="12">+G9-J9-M9-P9-S9</f>
        <v>0</v>
      </c>
      <c r="W9" s="43">
        <f t="shared" si="12"/>
        <v>0</v>
      </c>
      <c r="X9" s="50">
        <f t="shared" si="12"/>
        <v>0</v>
      </c>
    </row>
    <row r="10" spans="3:24" ht="26.25">
      <c r="C10" s="232"/>
      <c r="D10" s="232"/>
      <c r="E10" s="41">
        <v>3000</v>
      </c>
      <c r="F10" s="42" t="s">
        <v>28</v>
      </c>
      <c r="G10" s="43">
        <f>+'FORMATO ESPECIFICO FOFISP'!M11</f>
        <v>3178000</v>
      </c>
      <c r="H10" s="43">
        <f>+'FORMATO ESPECIFICO FOFISP'!P11</f>
        <v>2850000</v>
      </c>
      <c r="I10" s="44">
        <f t="shared" si="7"/>
        <v>6028000</v>
      </c>
      <c r="J10" s="45">
        <v>0</v>
      </c>
      <c r="K10" s="43">
        <v>0</v>
      </c>
      <c r="L10" s="44">
        <f t="shared" si="8"/>
        <v>0</v>
      </c>
      <c r="M10" s="45">
        <v>0</v>
      </c>
      <c r="N10" s="43">
        <v>0</v>
      </c>
      <c r="O10" s="44">
        <f t="shared" si="9"/>
        <v>0</v>
      </c>
      <c r="P10" s="45">
        <v>0</v>
      </c>
      <c r="Q10" s="43">
        <v>0</v>
      </c>
      <c r="R10" s="44">
        <f t="shared" si="10"/>
        <v>0</v>
      </c>
      <c r="S10" s="45">
        <v>0</v>
      </c>
      <c r="T10" s="43">
        <v>0</v>
      </c>
      <c r="U10" s="44">
        <f t="shared" si="11"/>
        <v>0</v>
      </c>
      <c r="V10" s="43">
        <f t="shared" si="12"/>
        <v>3178000</v>
      </c>
      <c r="W10" s="43">
        <f t="shared" si="12"/>
        <v>2850000</v>
      </c>
      <c r="X10" s="50">
        <f t="shared" si="12"/>
        <v>6028000</v>
      </c>
    </row>
    <row r="11" spans="3:24" ht="26.25">
      <c r="C11" s="232"/>
      <c r="D11" s="232"/>
      <c r="E11" s="41">
        <v>4000</v>
      </c>
      <c r="F11" s="42" t="s">
        <v>63</v>
      </c>
      <c r="G11" s="43">
        <v>0</v>
      </c>
      <c r="H11" s="43">
        <v>0</v>
      </c>
      <c r="I11" s="44">
        <f t="shared" si="7"/>
        <v>0</v>
      </c>
      <c r="J11" s="45">
        <v>0</v>
      </c>
      <c r="K11" s="43">
        <v>0</v>
      </c>
      <c r="L11" s="44">
        <f t="shared" si="8"/>
        <v>0</v>
      </c>
      <c r="M11" s="45">
        <v>0</v>
      </c>
      <c r="N11" s="43">
        <v>0</v>
      </c>
      <c r="O11" s="44">
        <f t="shared" si="9"/>
        <v>0</v>
      </c>
      <c r="P11" s="45">
        <v>0</v>
      </c>
      <c r="Q11" s="43">
        <v>0</v>
      </c>
      <c r="R11" s="44">
        <f t="shared" si="10"/>
        <v>0</v>
      </c>
      <c r="S11" s="45">
        <v>0</v>
      </c>
      <c r="T11" s="43">
        <v>0</v>
      </c>
      <c r="U11" s="44">
        <f t="shared" si="11"/>
        <v>0</v>
      </c>
      <c r="V11" s="43">
        <f t="shared" si="12"/>
        <v>0</v>
      </c>
      <c r="W11" s="43">
        <f t="shared" si="12"/>
        <v>0</v>
      </c>
      <c r="X11" s="50">
        <f t="shared" si="12"/>
        <v>0</v>
      </c>
    </row>
    <row r="12" spans="3:24" ht="26.25">
      <c r="C12" s="232"/>
      <c r="D12" s="232"/>
      <c r="E12" s="41">
        <v>5000</v>
      </c>
      <c r="F12" s="42" t="s">
        <v>36</v>
      </c>
      <c r="G12" s="43">
        <v>0</v>
      </c>
      <c r="H12" s="43">
        <v>0</v>
      </c>
      <c r="I12" s="44">
        <f t="shared" si="7"/>
        <v>0</v>
      </c>
      <c r="J12" s="45">
        <v>0</v>
      </c>
      <c r="K12" s="43">
        <v>0</v>
      </c>
      <c r="L12" s="44">
        <f t="shared" si="8"/>
        <v>0</v>
      </c>
      <c r="M12" s="45">
        <v>0</v>
      </c>
      <c r="N12" s="43">
        <v>0</v>
      </c>
      <c r="O12" s="44">
        <f t="shared" si="9"/>
        <v>0</v>
      </c>
      <c r="P12" s="45">
        <v>0</v>
      </c>
      <c r="Q12" s="43">
        <v>0</v>
      </c>
      <c r="R12" s="44">
        <f t="shared" si="10"/>
        <v>0</v>
      </c>
      <c r="S12" s="45">
        <v>0</v>
      </c>
      <c r="T12" s="43">
        <v>0</v>
      </c>
      <c r="U12" s="44">
        <f t="shared" si="11"/>
        <v>0</v>
      </c>
      <c r="V12" s="43">
        <f t="shared" si="12"/>
        <v>0</v>
      </c>
      <c r="W12" s="43">
        <f t="shared" si="12"/>
        <v>0</v>
      </c>
      <c r="X12" s="50">
        <f t="shared" si="12"/>
        <v>0</v>
      </c>
    </row>
    <row r="13" spans="3:24" ht="27" thickBot="1">
      <c r="C13" s="232"/>
      <c r="D13" s="232"/>
      <c r="E13" s="41">
        <v>6000</v>
      </c>
      <c r="F13" s="42" t="s">
        <v>109</v>
      </c>
      <c r="G13" s="46">
        <v>0</v>
      </c>
      <c r="H13" s="47">
        <v>0</v>
      </c>
      <c r="I13" s="44">
        <f t="shared" si="7"/>
        <v>0</v>
      </c>
      <c r="J13" s="46">
        <v>0</v>
      </c>
      <c r="K13" s="47">
        <v>0</v>
      </c>
      <c r="L13" s="44">
        <f t="shared" si="8"/>
        <v>0</v>
      </c>
      <c r="M13" s="46">
        <v>0</v>
      </c>
      <c r="N13" s="47">
        <v>0</v>
      </c>
      <c r="O13" s="44">
        <f t="shared" si="9"/>
        <v>0</v>
      </c>
      <c r="P13" s="46">
        <v>0</v>
      </c>
      <c r="Q13" s="47">
        <v>0</v>
      </c>
      <c r="R13" s="44">
        <f t="shared" si="10"/>
        <v>0</v>
      </c>
      <c r="S13" s="46">
        <v>0</v>
      </c>
      <c r="T13" s="47">
        <v>0</v>
      </c>
      <c r="U13" s="44">
        <f t="shared" si="11"/>
        <v>0</v>
      </c>
      <c r="V13" s="43">
        <f t="shared" si="12"/>
        <v>0</v>
      </c>
      <c r="W13" s="43">
        <f t="shared" si="12"/>
        <v>0</v>
      </c>
      <c r="X13" s="50">
        <f t="shared" si="12"/>
        <v>0</v>
      </c>
    </row>
    <row r="14" spans="3:24" ht="27" thickBot="1">
      <c r="C14" s="231">
        <v>2</v>
      </c>
      <c r="D14" s="233" t="s">
        <v>114</v>
      </c>
      <c r="E14" s="233"/>
      <c r="F14" s="233"/>
      <c r="G14" s="39">
        <f>+G15</f>
        <v>1500000</v>
      </c>
      <c r="H14" s="39">
        <f t="shared" ref="H14:X14" si="13">+H15</f>
        <v>16786985.52</v>
      </c>
      <c r="I14" s="39">
        <f t="shared" si="13"/>
        <v>18286985.52</v>
      </c>
      <c r="J14" s="39">
        <f t="shared" si="13"/>
        <v>0</v>
      </c>
      <c r="K14" s="39">
        <f t="shared" si="13"/>
        <v>0</v>
      </c>
      <c r="L14" s="39">
        <f t="shared" si="13"/>
        <v>0</v>
      </c>
      <c r="M14" s="39">
        <f t="shared" si="13"/>
        <v>0</v>
      </c>
      <c r="N14" s="39">
        <f t="shared" si="13"/>
        <v>0</v>
      </c>
      <c r="O14" s="39">
        <f t="shared" si="13"/>
        <v>0</v>
      </c>
      <c r="P14" s="39">
        <f t="shared" si="13"/>
        <v>0</v>
      </c>
      <c r="Q14" s="39">
        <f t="shared" si="13"/>
        <v>0</v>
      </c>
      <c r="R14" s="39">
        <f t="shared" si="13"/>
        <v>0</v>
      </c>
      <c r="S14" s="39">
        <f t="shared" si="13"/>
        <v>0</v>
      </c>
      <c r="T14" s="39">
        <f t="shared" si="13"/>
        <v>0</v>
      </c>
      <c r="U14" s="39">
        <f t="shared" si="13"/>
        <v>0</v>
      </c>
      <c r="V14" s="39">
        <f t="shared" si="13"/>
        <v>1500000</v>
      </c>
      <c r="W14" s="39">
        <f t="shared" si="13"/>
        <v>16786985.52</v>
      </c>
      <c r="X14" s="39">
        <f t="shared" si="13"/>
        <v>18286985.52</v>
      </c>
    </row>
    <row r="15" spans="3:24" ht="55.5" customHeight="1">
      <c r="C15" s="232"/>
      <c r="D15" s="231">
        <v>8</v>
      </c>
      <c r="E15" s="234" t="s">
        <v>115</v>
      </c>
      <c r="F15" s="234"/>
      <c r="G15" s="40">
        <f>+SUM(G16:G21)</f>
        <v>1500000</v>
      </c>
      <c r="H15" s="40">
        <f t="shared" ref="H15:I15" si="14">+SUM(H16:H21)</f>
        <v>16786985.52</v>
      </c>
      <c r="I15" s="40">
        <f t="shared" si="14"/>
        <v>18286985.52</v>
      </c>
      <c r="J15" s="40">
        <f>+SUM(J16:J21)</f>
        <v>0</v>
      </c>
      <c r="K15" s="40">
        <f t="shared" ref="K15:L15" si="15">+SUM(K16:K21)</f>
        <v>0</v>
      </c>
      <c r="L15" s="40">
        <f t="shared" si="15"/>
        <v>0</v>
      </c>
      <c r="M15" s="40">
        <f>+SUM(M16:M21)</f>
        <v>0</v>
      </c>
      <c r="N15" s="40">
        <f t="shared" ref="N15:O15" si="16">+SUM(N16:N21)</f>
        <v>0</v>
      </c>
      <c r="O15" s="40">
        <f t="shared" si="16"/>
        <v>0</v>
      </c>
      <c r="P15" s="40">
        <f>+SUM(P16:P21)</f>
        <v>0</v>
      </c>
      <c r="Q15" s="40">
        <f t="shared" ref="Q15:R15" si="17">+SUM(Q16:Q21)</f>
        <v>0</v>
      </c>
      <c r="R15" s="40">
        <f t="shared" si="17"/>
        <v>0</v>
      </c>
      <c r="S15" s="40">
        <f>+SUM(S16:S21)</f>
        <v>0</v>
      </c>
      <c r="T15" s="40">
        <f t="shared" ref="T15:U15" si="18">+SUM(T16:T21)</f>
        <v>0</v>
      </c>
      <c r="U15" s="40">
        <f t="shared" si="18"/>
        <v>0</v>
      </c>
      <c r="V15" s="40">
        <f>+SUM(V16:V21)</f>
        <v>1500000</v>
      </c>
      <c r="W15" s="40">
        <f t="shared" ref="W15:X15" si="19">+SUM(W16:W21)</f>
        <v>16786985.52</v>
      </c>
      <c r="X15" s="40">
        <f t="shared" si="19"/>
        <v>18286985.52</v>
      </c>
    </row>
    <row r="16" spans="3:24" ht="26.25">
      <c r="C16" s="232"/>
      <c r="D16" s="232"/>
      <c r="E16" s="41">
        <v>1000</v>
      </c>
      <c r="F16" s="42" t="s">
        <v>20</v>
      </c>
      <c r="G16" s="43">
        <v>0</v>
      </c>
      <c r="H16" s="43">
        <f>+'FORMATO ESPECIFICO FOFISP'!P19</f>
        <v>16444985.52</v>
      </c>
      <c r="I16" s="44">
        <f>+G16+H16</f>
        <v>16444985.52</v>
      </c>
      <c r="J16" s="43">
        <v>0</v>
      </c>
      <c r="K16" s="43">
        <v>0</v>
      </c>
      <c r="L16" s="44">
        <f>+J16+K16</f>
        <v>0</v>
      </c>
      <c r="M16" s="43">
        <v>0</v>
      </c>
      <c r="N16" s="43">
        <v>0</v>
      </c>
      <c r="O16" s="44">
        <f>+M16+N16</f>
        <v>0</v>
      </c>
      <c r="P16" s="43">
        <v>0</v>
      </c>
      <c r="Q16" s="43">
        <v>0</v>
      </c>
      <c r="R16" s="44">
        <f>+P16+Q16</f>
        <v>0</v>
      </c>
      <c r="S16" s="43">
        <v>0</v>
      </c>
      <c r="T16" s="43">
        <v>0</v>
      </c>
      <c r="U16" s="44">
        <f>+S16+T16</f>
        <v>0</v>
      </c>
      <c r="V16" s="43">
        <f>+G16-J16-M16-P16-S16</f>
        <v>0</v>
      </c>
      <c r="W16" s="43">
        <f>+H16-K16-N16-Q16-T16</f>
        <v>16444985.52</v>
      </c>
      <c r="X16" s="50">
        <f>+I16-L16-O16-R16-U16</f>
        <v>16444985.52</v>
      </c>
    </row>
    <row r="17" spans="3:24" ht="26.25">
      <c r="C17" s="232"/>
      <c r="D17" s="232"/>
      <c r="E17" s="41">
        <v>2000</v>
      </c>
      <c r="F17" s="42" t="s">
        <v>24</v>
      </c>
      <c r="G17" s="43">
        <f>+'FORMATO ESPECIFICO FOFISP'!M23</f>
        <v>1500000</v>
      </c>
      <c r="H17" s="43">
        <f>+'FORMATO ESPECIFICO FOFISP'!P23</f>
        <v>100000</v>
      </c>
      <c r="I17" s="44">
        <f t="shared" ref="I17:I21" si="20">+G17+H17</f>
        <v>1600000</v>
      </c>
      <c r="J17" s="45">
        <f>+'[1]Formato Especifico'!AI13</f>
        <v>0</v>
      </c>
      <c r="K17" s="45">
        <v>0</v>
      </c>
      <c r="L17" s="44">
        <f t="shared" ref="L17:L21" si="21">+J17+K17</f>
        <v>0</v>
      </c>
      <c r="M17" s="45">
        <f>+'[1]Formato Especifico'!AB13</f>
        <v>0</v>
      </c>
      <c r="N17" s="45">
        <v>0</v>
      </c>
      <c r="O17" s="44">
        <f t="shared" ref="O17:O21" si="22">+M17+N17</f>
        <v>0</v>
      </c>
      <c r="P17" s="45">
        <v>0</v>
      </c>
      <c r="Q17" s="45">
        <v>0</v>
      </c>
      <c r="R17" s="44">
        <f t="shared" ref="R17:R21" si="23">+P17+Q17</f>
        <v>0</v>
      </c>
      <c r="S17" s="45">
        <v>0</v>
      </c>
      <c r="T17" s="45">
        <v>0</v>
      </c>
      <c r="U17" s="44">
        <f t="shared" ref="U17:U21" si="24">+S17+T17</f>
        <v>0</v>
      </c>
      <c r="V17" s="43">
        <f t="shared" ref="V17:V21" si="25">+G17-J17-M17-P17-S17</f>
        <v>1500000</v>
      </c>
      <c r="W17" s="43">
        <f t="shared" ref="W17:W21" si="26">+H17-K17-N17-Q17-T17</f>
        <v>100000</v>
      </c>
      <c r="X17" s="50">
        <f t="shared" ref="X17:X21" si="27">+I17-L17-O17-R17-U17</f>
        <v>1600000</v>
      </c>
    </row>
    <row r="18" spans="3:24" ht="26.25">
      <c r="C18" s="232"/>
      <c r="D18" s="232"/>
      <c r="E18" s="41">
        <v>3000</v>
      </c>
      <c r="F18" s="42" t="s">
        <v>28</v>
      </c>
      <c r="G18" s="43">
        <f>+'FORMATO ESPECIFICO FOFISP'!M32</f>
        <v>0</v>
      </c>
      <c r="H18" s="43">
        <f>+'FORMATO ESPECIFICO FOFISP'!P32</f>
        <v>242000</v>
      </c>
      <c r="I18" s="44">
        <f t="shared" si="20"/>
        <v>242000</v>
      </c>
      <c r="J18" s="45">
        <v>0</v>
      </c>
      <c r="K18" s="43">
        <v>0</v>
      </c>
      <c r="L18" s="44">
        <f t="shared" si="21"/>
        <v>0</v>
      </c>
      <c r="M18" s="45">
        <v>0</v>
      </c>
      <c r="N18" s="43">
        <v>0</v>
      </c>
      <c r="O18" s="44">
        <f t="shared" si="22"/>
        <v>0</v>
      </c>
      <c r="P18" s="45">
        <v>0</v>
      </c>
      <c r="Q18" s="43">
        <v>0</v>
      </c>
      <c r="R18" s="44">
        <f t="shared" si="23"/>
        <v>0</v>
      </c>
      <c r="S18" s="45">
        <v>0</v>
      </c>
      <c r="T18" s="43">
        <v>0</v>
      </c>
      <c r="U18" s="44">
        <f t="shared" si="24"/>
        <v>0</v>
      </c>
      <c r="V18" s="43">
        <f t="shared" si="25"/>
        <v>0</v>
      </c>
      <c r="W18" s="43">
        <f t="shared" si="26"/>
        <v>242000</v>
      </c>
      <c r="X18" s="50">
        <f t="shared" si="27"/>
        <v>242000</v>
      </c>
    </row>
    <row r="19" spans="3:24" ht="26.25">
      <c r="C19" s="232"/>
      <c r="D19" s="232"/>
      <c r="E19" s="41">
        <v>4000</v>
      </c>
      <c r="F19" s="42" t="s">
        <v>63</v>
      </c>
      <c r="G19" s="43">
        <v>0</v>
      </c>
      <c r="H19" s="43">
        <v>0</v>
      </c>
      <c r="I19" s="44">
        <f t="shared" si="20"/>
        <v>0</v>
      </c>
      <c r="J19" s="45">
        <v>0</v>
      </c>
      <c r="K19" s="43">
        <v>0</v>
      </c>
      <c r="L19" s="44">
        <f t="shared" si="21"/>
        <v>0</v>
      </c>
      <c r="M19" s="45">
        <v>0</v>
      </c>
      <c r="N19" s="43">
        <v>0</v>
      </c>
      <c r="O19" s="44">
        <f t="shared" si="22"/>
        <v>0</v>
      </c>
      <c r="P19" s="45">
        <v>0</v>
      </c>
      <c r="Q19" s="43">
        <v>0</v>
      </c>
      <c r="R19" s="44">
        <f t="shared" si="23"/>
        <v>0</v>
      </c>
      <c r="S19" s="45">
        <v>0</v>
      </c>
      <c r="T19" s="43">
        <v>0</v>
      </c>
      <c r="U19" s="44">
        <f t="shared" si="24"/>
        <v>0</v>
      </c>
      <c r="V19" s="43">
        <f t="shared" si="25"/>
        <v>0</v>
      </c>
      <c r="W19" s="43">
        <f t="shared" si="26"/>
        <v>0</v>
      </c>
      <c r="X19" s="50">
        <f t="shared" si="27"/>
        <v>0</v>
      </c>
    </row>
    <row r="20" spans="3:24" ht="26.25">
      <c r="C20" s="232"/>
      <c r="D20" s="232"/>
      <c r="E20" s="41">
        <v>5000</v>
      </c>
      <c r="F20" s="42" t="s">
        <v>36</v>
      </c>
      <c r="G20" s="43">
        <v>0</v>
      </c>
      <c r="H20" s="43">
        <v>0</v>
      </c>
      <c r="I20" s="44">
        <f t="shared" si="20"/>
        <v>0</v>
      </c>
      <c r="J20" s="45">
        <v>0</v>
      </c>
      <c r="K20" s="43">
        <v>0</v>
      </c>
      <c r="L20" s="44">
        <f t="shared" si="21"/>
        <v>0</v>
      </c>
      <c r="M20" s="45">
        <v>0</v>
      </c>
      <c r="N20" s="43">
        <v>0</v>
      </c>
      <c r="O20" s="44">
        <f t="shared" si="22"/>
        <v>0</v>
      </c>
      <c r="P20" s="45">
        <v>0</v>
      </c>
      <c r="Q20" s="43">
        <v>0</v>
      </c>
      <c r="R20" s="44">
        <f t="shared" si="23"/>
        <v>0</v>
      </c>
      <c r="S20" s="45">
        <v>0</v>
      </c>
      <c r="T20" s="43">
        <v>0</v>
      </c>
      <c r="U20" s="44">
        <f t="shared" si="24"/>
        <v>0</v>
      </c>
      <c r="V20" s="43">
        <f t="shared" si="25"/>
        <v>0</v>
      </c>
      <c r="W20" s="43">
        <f t="shared" si="26"/>
        <v>0</v>
      </c>
      <c r="X20" s="50">
        <f t="shared" si="27"/>
        <v>0</v>
      </c>
    </row>
    <row r="21" spans="3:24" ht="27" thickBot="1">
      <c r="C21" s="232"/>
      <c r="D21" s="232"/>
      <c r="E21" s="41">
        <v>6000</v>
      </c>
      <c r="F21" s="42" t="s">
        <v>109</v>
      </c>
      <c r="G21" s="46">
        <v>0</v>
      </c>
      <c r="H21" s="47">
        <v>0</v>
      </c>
      <c r="I21" s="44">
        <f t="shared" si="20"/>
        <v>0</v>
      </c>
      <c r="J21" s="46">
        <v>0</v>
      </c>
      <c r="K21" s="47">
        <v>0</v>
      </c>
      <c r="L21" s="44">
        <f t="shared" si="21"/>
        <v>0</v>
      </c>
      <c r="M21" s="46">
        <v>0</v>
      </c>
      <c r="N21" s="47">
        <v>0</v>
      </c>
      <c r="O21" s="44">
        <f t="shared" si="22"/>
        <v>0</v>
      </c>
      <c r="P21" s="46">
        <v>0</v>
      </c>
      <c r="Q21" s="47">
        <v>0</v>
      </c>
      <c r="R21" s="44">
        <f t="shared" si="23"/>
        <v>0</v>
      </c>
      <c r="S21" s="46">
        <v>0</v>
      </c>
      <c r="T21" s="47">
        <v>0</v>
      </c>
      <c r="U21" s="44">
        <f t="shared" si="24"/>
        <v>0</v>
      </c>
      <c r="V21" s="43">
        <f t="shared" si="25"/>
        <v>0</v>
      </c>
      <c r="W21" s="43">
        <f t="shared" si="26"/>
        <v>0</v>
      </c>
      <c r="X21" s="50">
        <f t="shared" si="27"/>
        <v>0</v>
      </c>
    </row>
    <row r="22" spans="3:24" ht="27" thickBot="1">
      <c r="C22" s="231">
        <v>3</v>
      </c>
      <c r="D22" s="233" t="s">
        <v>118</v>
      </c>
      <c r="E22" s="233"/>
      <c r="F22" s="233"/>
      <c r="G22" s="39">
        <f>+G23</f>
        <v>20409395.5</v>
      </c>
      <c r="H22" s="39">
        <f t="shared" ref="H22:X22" si="28">+H23</f>
        <v>6700000</v>
      </c>
      <c r="I22" s="39">
        <f t="shared" si="28"/>
        <v>27109395.5</v>
      </c>
      <c r="J22" s="39">
        <f t="shared" si="28"/>
        <v>0</v>
      </c>
      <c r="K22" s="39">
        <f t="shared" si="28"/>
        <v>0</v>
      </c>
      <c r="L22" s="39">
        <f t="shared" si="28"/>
        <v>0</v>
      </c>
      <c r="M22" s="39">
        <f t="shared" si="28"/>
        <v>0</v>
      </c>
      <c r="N22" s="39">
        <f t="shared" si="28"/>
        <v>0</v>
      </c>
      <c r="O22" s="39">
        <f t="shared" si="28"/>
        <v>0</v>
      </c>
      <c r="P22" s="39">
        <f t="shared" si="28"/>
        <v>0</v>
      </c>
      <c r="Q22" s="39">
        <f t="shared" si="28"/>
        <v>0</v>
      </c>
      <c r="R22" s="39">
        <f t="shared" si="28"/>
        <v>0</v>
      </c>
      <c r="S22" s="39">
        <f t="shared" si="28"/>
        <v>0</v>
      </c>
      <c r="T22" s="39">
        <f t="shared" si="28"/>
        <v>0</v>
      </c>
      <c r="U22" s="39">
        <f t="shared" si="28"/>
        <v>0</v>
      </c>
      <c r="V22" s="39">
        <f t="shared" si="28"/>
        <v>20409395.5</v>
      </c>
      <c r="W22" s="39">
        <f t="shared" si="28"/>
        <v>6700000</v>
      </c>
      <c r="X22" s="39">
        <f t="shared" si="28"/>
        <v>27109395.5</v>
      </c>
    </row>
    <row r="23" spans="3:24" ht="26.25">
      <c r="C23" s="232"/>
      <c r="D23" s="231">
        <v>12</v>
      </c>
      <c r="E23" s="234" t="s">
        <v>119</v>
      </c>
      <c r="F23" s="234"/>
      <c r="G23" s="40">
        <f>+SUM(G24:G29)</f>
        <v>20409395.5</v>
      </c>
      <c r="H23" s="40">
        <f t="shared" ref="H23:I23" si="29">+SUM(H24:H29)</f>
        <v>6700000</v>
      </c>
      <c r="I23" s="40">
        <f t="shared" si="29"/>
        <v>27109395.5</v>
      </c>
      <c r="J23" s="40">
        <f>+SUM(J24:J29)</f>
        <v>0</v>
      </c>
      <c r="K23" s="40">
        <f t="shared" ref="K23:L23" si="30">+SUM(K24:K29)</f>
        <v>0</v>
      </c>
      <c r="L23" s="40">
        <f t="shared" si="30"/>
        <v>0</v>
      </c>
      <c r="M23" s="40">
        <f>+SUM(M24:M29)</f>
        <v>0</v>
      </c>
      <c r="N23" s="40">
        <f t="shared" ref="N23:O23" si="31">+SUM(N24:N29)</f>
        <v>0</v>
      </c>
      <c r="O23" s="40">
        <f t="shared" si="31"/>
        <v>0</v>
      </c>
      <c r="P23" s="40">
        <f>+SUM(P24:P29)</f>
        <v>0</v>
      </c>
      <c r="Q23" s="40">
        <f t="shared" ref="Q23:R23" si="32">+SUM(Q24:Q29)</f>
        <v>0</v>
      </c>
      <c r="R23" s="40">
        <f t="shared" si="32"/>
        <v>0</v>
      </c>
      <c r="S23" s="40">
        <f>+SUM(S24:S29)</f>
        <v>0</v>
      </c>
      <c r="T23" s="40">
        <f t="shared" ref="T23:U23" si="33">+SUM(T24:T29)</f>
        <v>0</v>
      </c>
      <c r="U23" s="40">
        <f t="shared" si="33"/>
        <v>0</v>
      </c>
      <c r="V23" s="40">
        <f>+SUM(V24:V29)</f>
        <v>20409395.5</v>
      </c>
      <c r="W23" s="40">
        <f t="shared" ref="W23:X23" si="34">+SUM(W24:W29)</f>
        <v>6700000</v>
      </c>
      <c r="X23" s="40">
        <f t="shared" si="34"/>
        <v>27109395.5</v>
      </c>
    </row>
    <row r="24" spans="3:24" ht="26.25">
      <c r="C24" s="232"/>
      <c r="D24" s="232"/>
      <c r="E24" s="41">
        <v>1000</v>
      </c>
      <c r="F24" s="42" t="s">
        <v>20</v>
      </c>
      <c r="G24" s="43">
        <v>0</v>
      </c>
      <c r="H24" s="43">
        <v>0</v>
      </c>
      <c r="I24" s="44">
        <f>+G24+H24</f>
        <v>0</v>
      </c>
      <c r="J24" s="43">
        <v>0</v>
      </c>
      <c r="K24" s="43">
        <v>0</v>
      </c>
      <c r="L24" s="44">
        <f>+J24+K24</f>
        <v>0</v>
      </c>
      <c r="M24" s="43">
        <v>0</v>
      </c>
      <c r="N24" s="43">
        <v>0</v>
      </c>
      <c r="O24" s="44">
        <f>+M24+N24</f>
        <v>0</v>
      </c>
      <c r="P24" s="43">
        <v>0</v>
      </c>
      <c r="Q24" s="43">
        <v>0</v>
      </c>
      <c r="R24" s="44">
        <f>+P24+Q24</f>
        <v>0</v>
      </c>
      <c r="S24" s="43">
        <v>0</v>
      </c>
      <c r="T24" s="43">
        <v>0</v>
      </c>
      <c r="U24" s="44">
        <f>+S24+T24</f>
        <v>0</v>
      </c>
      <c r="V24" s="43">
        <f>+G24-J24-M24-P24-S24</f>
        <v>0</v>
      </c>
      <c r="W24" s="43">
        <f>+H24-K24-N24-Q24-T24</f>
        <v>0</v>
      </c>
      <c r="X24" s="50">
        <f>+I24-L24-O24-R24-U24</f>
        <v>0</v>
      </c>
    </row>
    <row r="25" spans="3:24" ht="26.25">
      <c r="C25" s="232"/>
      <c r="D25" s="232"/>
      <c r="E25" s="41">
        <v>2000</v>
      </c>
      <c r="F25" s="42" t="s">
        <v>24</v>
      </c>
      <c r="G25" s="43">
        <f>+'FORMATO ESPECIFICO FOFISP'!M44</f>
        <v>20409395.5</v>
      </c>
      <c r="H25" s="43">
        <f>+'FORMATO ESPECIFICO FOFISP'!P44</f>
        <v>5000000</v>
      </c>
      <c r="I25" s="44">
        <f t="shared" ref="I25:I29" si="35">+G25+H25</f>
        <v>25409395.5</v>
      </c>
      <c r="J25" s="45">
        <f>+'[1]Formato Especifico'!AI21</f>
        <v>0</v>
      </c>
      <c r="K25" s="45">
        <v>0</v>
      </c>
      <c r="L25" s="44">
        <f t="shared" ref="L25:L29" si="36">+J25+K25</f>
        <v>0</v>
      </c>
      <c r="M25" s="45">
        <f>+'[1]Formato Especifico'!AB21</f>
        <v>0</v>
      </c>
      <c r="N25" s="45">
        <v>0</v>
      </c>
      <c r="O25" s="44">
        <f t="shared" ref="O25:O29" si="37">+M25+N25</f>
        <v>0</v>
      </c>
      <c r="P25" s="45">
        <v>0</v>
      </c>
      <c r="Q25" s="45">
        <v>0</v>
      </c>
      <c r="R25" s="44">
        <f t="shared" ref="R25:R29" si="38">+P25+Q25</f>
        <v>0</v>
      </c>
      <c r="S25" s="45">
        <v>0</v>
      </c>
      <c r="T25" s="45">
        <v>0</v>
      </c>
      <c r="U25" s="44">
        <f t="shared" ref="U25:U29" si="39">+S25+T25</f>
        <v>0</v>
      </c>
      <c r="V25" s="43">
        <f t="shared" ref="V25:V29" si="40">+G25-J25-M25-P25-S25</f>
        <v>20409395.5</v>
      </c>
      <c r="W25" s="43">
        <f t="shared" ref="W25:W29" si="41">+H25-K25-N25-Q25-T25</f>
        <v>5000000</v>
      </c>
      <c r="X25" s="50">
        <f t="shared" ref="X25:X29" si="42">+I25-L25-O25-R25-U25</f>
        <v>25409395.5</v>
      </c>
    </row>
    <row r="26" spans="3:24" ht="26.25">
      <c r="C26" s="232"/>
      <c r="D26" s="232"/>
      <c r="E26" s="41">
        <v>3000</v>
      </c>
      <c r="F26" s="42" t="s">
        <v>28</v>
      </c>
      <c r="G26" s="43">
        <v>0</v>
      </c>
      <c r="H26" s="43">
        <f>+'FORMATO ESPECIFICO FOFISP'!P48</f>
        <v>1700000</v>
      </c>
      <c r="I26" s="44">
        <f t="shared" si="35"/>
        <v>1700000</v>
      </c>
      <c r="J26" s="45">
        <v>0</v>
      </c>
      <c r="K26" s="43">
        <v>0</v>
      </c>
      <c r="L26" s="44">
        <f t="shared" si="36"/>
        <v>0</v>
      </c>
      <c r="M26" s="45">
        <v>0</v>
      </c>
      <c r="N26" s="43">
        <v>0</v>
      </c>
      <c r="O26" s="44">
        <f t="shared" si="37"/>
        <v>0</v>
      </c>
      <c r="P26" s="45">
        <v>0</v>
      </c>
      <c r="Q26" s="43">
        <v>0</v>
      </c>
      <c r="R26" s="44">
        <f t="shared" si="38"/>
        <v>0</v>
      </c>
      <c r="S26" s="45">
        <v>0</v>
      </c>
      <c r="T26" s="43">
        <v>0</v>
      </c>
      <c r="U26" s="44">
        <f t="shared" si="39"/>
        <v>0</v>
      </c>
      <c r="V26" s="43">
        <f t="shared" si="40"/>
        <v>0</v>
      </c>
      <c r="W26" s="43">
        <f t="shared" si="41"/>
        <v>1700000</v>
      </c>
      <c r="X26" s="50">
        <f t="shared" si="42"/>
        <v>1700000</v>
      </c>
    </row>
    <row r="27" spans="3:24" ht="26.25">
      <c r="C27" s="232"/>
      <c r="D27" s="232"/>
      <c r="E27" s="41">
        <v>4000</v>
      </c>
      <c r="F27" s="42" t="s">
        <v>63</v>
      </c>
      <c r="G27" s="43">
        <v>0</v>
      </c>
      <c r="H27" s="43">
        <v>0</v>
      </c>
      <c r="I27" s="44">
        <f t="shared" si="35"/>
        <v>0</v>
      </c>
      <c r="J27" s="45">
        <v>0</v>
      </c>
      <c r="K27" s="43">
        <v>0</v>
      </c>
      <c r="L27" s="44">
        <f t="shared" si="36"/>
        <v>0</v>
      </c>
      <c r="M27" s="45">
        <v>0</v>
      </c>
      <c r="N27" s="43">
        <v>0</v>
      </c>
      <c r="O27" s="44">
        <f t="shared" si="37"/>
        <v>0</v>
      </c>
      <c r="P27" s="45">
        <v>0</v>
      </c>
      <c r="Q27" s="43">
        <v>0</v>
      </c>
      <c r="R27" s="44">
        <f t="shared" si="38"/>
        <v>0</v>
      </c>
      <c r="S27" s="45">
        <v>0</v>
      </c>
      <c r="T27" s="43">
        <v>0</v>
      </c>
      <c r="U27" s="44">
        <f t="shared" si="39"/>
        <v>0</v>
      </c>
      <c r="V27" s="43">
        <f t="shared" si="40"/>
        <v>0</v>
      </c>
      <c r="W27" s="43">
        <f t="shared" si="41"/>
        <v>0</v>
      </c>
      <c r="X27" s="50">
        <f t="shared" si="42"/>
        <v>0</v>
      </c>
    </row>
    <row r="28" spans="3:24" ht="26.25">
      <c r="C28" s="232"/>
      <c r="D28" s="232"/>
      <c r="E28" s="41">
        <v>5000</v>
      </c>
      <c r="F28" s="42" t="s">
        <v>36</v>
      </c>
      <c r="G28" s="43">
        <v>0</v>
      </c>
      <c r="H28" s="43">
        <v>0</v>
      </c>
      <c r="I28" s="44">
        <f t="shared" si="35"/>
        <v>0</v>
      </c>
      <c r="J28" s="45">
        <v>0</v>
      </c>
      <c r="K28" s="43">
        <v>0</v>
      </c>
      <c r="L28" s="44">
        <f t="shared" si="36"/>
        <v>0</v>
      </c>
      <c r="M28" s="45">
        <v>0</v>
      </c>
      <c r="N28" s="43">
        <v>0</v>
      </c>
      <c r="O28" s="44">
        <f t="shared" si="37"/>
        <v>0</v>
      </c>
      <c r="P28" s="45">
        <v>0</v>
      </c>
      <c r="Q28" s="43">
        <v>0</v>
      </c>
      <c r="R28" s="44">
        <f t="shared" si="38"/>
        <v>0</v>
      </c>
      <c r="S28" s="45">
        <v>0</v>
      </c>
      <c r="T28" s="43">
        <v>0</v>
      </c>
      <c r="U28" s="44">
        <f t="shared" si="39"/>
        <v>0</v>
      </c>
      <c r="V28" s="43">
        <f t="shared" si="40"/>
        <v>0</v>
      </c>
      <c r="W28" s="43">
        <f t="shared" si="41"/>
        <v>0</v>
      </c>
      <c r="X28" s="50">
        <f t="shared" si="42"/>
        <v>0</v>
      </c>
    </row>
    <row r="29" spans="3:24" ht="27" thickBot="1">
      <c r="C29" s="232"/>
      <c r="D29" s="232"/>
      <c r="E29" s="41">
        <v>6000</v>
      </c>
      <c r="F29" s="42" t="s">
        <v>109</v>
      </c>
      <c r="G29" s="46">
        <v>0</v>
      </c>
      <c r="H29" s="47">
        <v>0</v>
      </c>
      <c r="I29" s="44">
        <f t="shared" si="35"/>
        <v>0</v>
      </c>
      <c r="J29" s="46">
        <v>0</v>
      </c>
      <c r="K29" s="47">
        <v>0</v>
      </c>
      <c r="L29" s="44">
        <f t="shared" si="36"/>
        <v>0</v>
      </c>
      <c r="M29" s="46">
        <v>0</v>
      </c>
      <c r="N29" s="47">
        <v>0</v>
      </c>
      <c r="O29" s="44">
        <f t="shared" si="37"/>
        <v>0</v>
      </c>
      <c r="P29" s="46">
        <v>0</v>
      </c>
      <c r="Q29" s="47">
        <v>0</v>
      </c>
      <c r="R29" s="44">
        <f t="shared" si="38"/>
        <v>0</v>
      </c>
      <c r="S29" s="46">
        <v>0</v>
      </c>
      <c r="T29" s="47">
        <v>0</v>
      </c>
      <c r="U29" s="44">
        <f t="shared" si="39"/>
        <v>0</v>
      </c>
      <c r="V29" s="43">
        <f t="shared" si="40"/>
        <v>0</v>
      </c>
      <c r="W29" s="43">
        <f t="shared" si="41"/>
        <v>0</v>
      </c>
      <c r="X29" s="50">
        <f t="shared" si="42"/>
        <v>0</v>
      </c>
    </row>
    <row r="30" spans="3:24" ht="65.25" customHeight="1" thickBot="1">
      <c r="C30" s="231">
        <v>5</v>
      </c>
      <c r="D30" s="233" t="s">
        <v>121</v>
      </c>
      <c r="E30" s="233"/>
      <c r="F30" s="233"/>
      <c r="G30" s="39">
        <f>+G31</f>
        <v>0</v>
      </c>
      <c r="H30" s="39">
        <f t="shared" ref="H30:X30" si="43">+H31</f>
        <v>9828267.7300000004</v>
      </c>
      <c r="I30" s="39">
        <f t="shared" si="43"/>
        <v>9828267.7300000004</v>
      </c>
      <c r="J30" s="39">
        <f t="shared" si="43"/>
        <v>0</v>
      </c>
      <c r="K30" s="39">
        <f t="shared" si="43"/>
        <v>0</v>
      </c>
      <c r="L30" s="39">
        <f t="shared" si="43"/>
        <v>0</v>
      </c>
      <c r="M30" s="39">
        <f t="shared" si="43"/>
        <v>0</v>
      </c>
      <c r="N30" s="39">
        <f t="shared" si="43"/>
        <v>0</v>
      </c>
      <c r="O30" s="39">
        <f t="shared" si="43"/>
        <v>0</v>
      </c>
      <c r="P30" s="39">
        <f t="shared" si="43"/>
        <v>0</v>
      </c>
      <c r="Q30" s="39">
        <f t="shared" si="43"/>
        <v>0</v>
      </c>
      <c r="R30" s="39">
        <f t="shared" si="43"/>
        <v>0</v>
      </c>
      <c r="S30" s="39">
        <f t="shared" si="43"/>
        <v>0</v>
      </c>
      <c r="T30" s="39">
        <f t="shared" si="43"/>
        <v>0</v>
      </c>
      <c r="U30" s="39">
        <f t="shared" si="43"/>
        <v>0</v>
      </c>
      <c r="V30" s="39">
        <f t="shared" si="43"/>
        <v>0</v>
      </c>
      <c r="W30" s="39">
        <f t="shared" si="43"/>
        <v>9828267.7300000004</v>
      </c>
      <c r="X30" s="39">
        <f t="shared" si="43"/>
        <v>9828267.7300000004</v>
      </c>
    </row>
    <row r="31" spans="3:24" ht="57" customHeight="1">
      <c r="C31" s="232"/>
      <c r="D31" s="231">
        <v>16</v>
      </c>
      <c r="E31" s="234" t="s">
        <v>122</v>
      </c>
      <c r="F31" s="234"/>
      <c r="G31" s="40">
        <f>+SUM(G32:G37)</f>
        <v>0</v>
      </c>
      <c r="H31" s="40">
        <f t="shared" ref="H31:I31" si="44">+SUM(H32:H37)</f>
        <v>9828267.7300000004</v>
      </c>
      <c r="I31" s="40">
        <f t="shared" si="44"/>
        <v>9828267.7300000004</v>
      </c>
      <c r="J31" s="40">
        <f>+SUM(J32:J37)</f>
        <v>0</v>
      </c>
      <c r="K31" s="40">
        <f t="shared" ref="K31:L31" si="45">+SUM(K32:K37)</f>
        <v>0</v>
      </c>
      <c r="L31" s="40">
        <f t="shared" si="45"/>
        <v>0</v>
      </c>
      <c r="M31" s="40">
        <f>+SUM(M32:M37)</f>
        <v>0</v>
      </c>
      <c r="N31" s="40">
        <f t="shared" ref="N31:O31" si="46">+SUM(N32:N37)</f>
        <v>0</v>
      </c>
      <c r="O31" s="40">
        <f t="shared" si="46"/>
        <v>0</v>
      </c>
      <c r="P31" s="40">
        <f>+SUM(P32:P37)</f>
        <v>0</v>
      </c>
      <c r="Q31" s="40">
        <f t="shared" ref="Q31:R31" si="47">+SUM(Q32:Q37)</f>
        <v>0</v>
      </c>
      <c r="R31" s="40">
        <f t="shared" si="47"/>
        <v>0</v>
      </c>
      <c r="S31" s="40">
        <f>+SUM(S32:S37)</f>
        <v>0</v>
      </c>
      <c r="T31" s="40">
        <f t="shared" ref="T31:U31" si="48">+SUM(T32:T37)</f>
        <v>0</v>
      </c>
      <c r="U31" s="40">
        <f t="shared" si="48"/>
        <v>0</v>
      </c>
      <c r="V31" s="40">
        <f>+SUM(V32:V37)</f>
        <v>0</v>
      </c>
      <c r="W31" s="40">
        <f t="shared" ref="W31:X31" si="49">+SUM(W32:W37)</f>
        <v>9828267.7300000004</v>
      </c>
      <c r="X31" s="40">
        <f t="shared" si="49"/>
        <v>9828267.7300000004</v>
      </c>
    </row>
    <row r="32" spans="3:24" ht="26.25">
      <c r="C32" s="232"/>
      <c r="D32" s="232"/>
      <c r="E32" s="41">
        <v>1000</v>
      </c>
      <c r="F32" s="42" t="s">
        <v>20</v>
      </c>
      <c r="G32" s="43">
        <v>0</v>
      </c>
      <c r="H32" s="43">
        <f>+'FORMATO ESPECIFICO FOFISP'!P54</f>
        <v>6343267.7300000004</v>
      </c>
      <c r="I32" s="44">
        <f>+G32+H32</f>
        <v>6343267.7300000004</v>
      </c>
      <c r="J32" s="43">
        <v>0</v>
      </c>
      <c r="K32" s="43">
        <v>0</v>
      </c>
      <c r="L32" s="44">
        <f>+J32+K32</f>
        <v>0</v>
      </c>
      <c r="M32" s="43">
        <v>0</v>
      </c>
      <c r="N32" s="43">
        <v>0</v>
      </c>
      <c r="O32" s="44">
        <f>+M32+N32</f>
        <v>0</v>
      </c>
      <c r="P32" s="43">
        <v>0</v>
      </c>
      <c r="Q32" s="43">
        <v>0</v>
      </c>
      <c r="R32" s="44">
        <f>+P32+Q32</f>
        <v>0</v>
      </c>
      <c r="S32" s="43">
        <v>0</v>
      </c>
      <c r="T32" s="43">
        <v>0</v>
      </c>
      <c r="U32" s="44">
        <f>+S32+T32</f>
        <v>0</v>
      </c>
      <c r="V32" s="43">
        <f>+G32-J32-M32-P32-S32</f>
        <v>0</v>
      </c>
      <c r="W32" s="43">
        <f>+H32-K32-N32-Q32-T32</f>
        <v>6343267.7300000004</v>
      </c>
      <c r="X32" s="50">
        <f>+I32-L32-O32-R32-U32</f>
        <v>6343267.7300000004</v>
      </c>
    </row>
    <row r="33" spans="3:24" ht="26.25">
      <c r="C33" s="232"/>
      <c r="D33" s="232"/>
      <c r="E33" s="41">
        <v>2000</v>
      </c>
      <c r="F33" s="42" t="s">
        <v>24</v>
      </c>
      <c r="G33" s="43">
        <v>0</v>
      </c>
      <c r="H33" s="43">
        <f>+'FORMATO ESPECIFICO FOFISP'!P58</f>
        <v>900000</v>
      </c>
      <c r="I33" s="44">
        <f t="shared" ref="I33:I37" si="50">+G33+H33</f>
        <v>900000</v>
      </c>
      <c r="J33" s="45">
        <f>+'[1]Formato Especifico'!AI29</f>
        <v>0</v>
      </c>
      <c r="K33" s="45">
        <v>0</v>
      </c>
      <c r="L33" s="44">
        <f t="shared" ref="L33:L37" si="51">+J33+K33</f>
        <v>0</v>
      </c>
      <c r="M33" s="45">
        <f>+'[1]Formato Especifico'!AB29</f>
        <v>0</v>
      </c>
      <c r="N33" s="45">
        <v>0</v>
      </c>
      <c r="O33" s="44">
        <f t="shared" ref="O33:O37" si="52">+M33+N33</f>
        <v>0</v>
      </c>
      <c r="P33" s="45">
        <v>0</v>
      </c>
      <c r="Q33" s="45">
        <v>0</v>
      </c>
      <c r="R33" s="44">
        <f t="shared" ref="R33:R37" si="53">+P33+Q33</f>
        <v>0</v>
      </c>
      <c r="S33" s="45">
        <v>0</v>
      </c>
      <c r="T33" s="45">
        <v>0</v>
      </c>
      <c r="U33" s="44">
        <f t="shared" ref="U33:U37" si="54">+S33+T33</f>
        <v>0</v>
      </c>
      <c r="V33" s="43">
        <f t="shared" ref="V33:V37" si="55">+G33-J33-M33-P33-S33</f>
        <v>0</v>
      </c>
      <c r="W33" s="43">
        <f t="shared" ref="W33:W37" si="56">+H33-K33-N33-Q33-T33</f>
        <v>900000</v>
      </c>
      <c r="X33" s="50">
        <f t="shared" ref="X33:X37" si="57">+I33-L33-O33-R33-U33</f>
        <v>900000</v>
      </c>
    </row>
    <row r="34" spans="3:24" ht="26.25">
      <c r="C34" s="232"/>
      <c r="D34" s="232"/>
      <c r="E34" s="41">
        <v>3000</v>
      </c>
      <c r="F34" s="42" t="s">
        <v>28</v>
      </c>
      <c r="G34" s="43">
        <v>0</v>
      </c>
      <c r="H34" s="43">
        <f>+'FORMATO ESPECIFICO FOFISP'!P75</f>
        <v>1535000</v>
      </c>
      <c r="I34" s="44">
        <f t="shared" si="50"/>
        <v>1535000</v>
      </c>
      <c r="J34" s="45">
        <v>0</v>
      </c>
      <c r="K34" s="43">
        <v>0</v>
      </c>
      <c r="L34" s="44">
        <f t="shared" si="51"/>
        <v>0</v>
      </c>
      <c r="M34" s="45">
        <v>0</v>
      </c>
      <c r="N34" s="43">
        <v>0</v>
      </c>
      <c r="O34" s="44">
        <f t="shared" si="52"/>
        <v>0</v>
      </c>
      <c r="P34" s="45">
        <v>0</v>
      </c>
      <c r="Q34" s="43">
        <v>0</v>
      </c>
      <c r="R34" s="44">
        <f t="shared" si="53"/>
        <v>0</v>
      </c>
      <c r="S34" s="45">
        <v>0</v>
      </c>
      <c r="T34" s="43">
        <v>0</v>
      </c>
      <c r="U34" s="44">
        <f t="shared" si="54"/>
        <v>0</v>
      </c>
      <c r="V34" s="43">
        <f t="shared" si="55"/>
        <v>0</v>
      </c>
      <c r="W34" s="43">
        <f t="shared" si="56"/>
        <v>1535000</v>
      </c>
      <c r="X34" s="50">
        <f t="shared" si="57"/>
        <v>1535000</v>
      </c>
    </row>
    <row r="35" spans="3:24" ht="26.25">
      <c r="C35" s="232"/>
      <c r="D35" s="232"/>
      <c r="E35" s="41">
        <v>4000</v>
      </c>
      <c r="F35" s="42" t="s">
        <v>63</v>
      </c>
      <c r="G35" s="43">
        <v>0</v>
      </c>
      <c r="H35" s="43">
        <f>+'FORMATO ESPECIFICO FOFISP'!P91</f>
        <v>250000</v>
      </c>
      <c r="I35" s="44">
        <f t="shared" si="50"/>
        <v>250000</v>
      </c>
      <c r="J35" s="45">
        <v>0</v>
      </c>
      <c r="K35" s="43">
        <v>0</v>
      </c>
      <c r="L35" s="44">
        <f t="shared" si="51"/>
        <v>0</v>
      </c>
      <c r="M35" s="45">
        <v>0</v>
      </c>
      <c r="N35" s="43">
        <v>0</v>
      </c>
      <c r="O35" s="44">
        <f t="shared" si="52"/>
        <v>0</v>
      </c>
      <c r="P35" s="45">
        <v>0</v>
      </c>
      <c r="Q35" s="43">
        <v>0</v>
      </c>
      <c r="R35" s="44">
        <f t="shared" si="53"/>
        <v>0</v>
      </c>
      <c r="S35" s="45">
        <v>0</v>
      </c>
      <c r="T35" s="43">
        <v>0</v>
      </c>
      <c r="U35" s="44">
        <f t="shared" si="54"/>
        <v>0</v>
      </c>
      <c r="V35" s="43">
        <f t="shared" si="55"/>
        <v>0</v>
      </c>
      <c r="W35" s="43">
        <f t="shared" si="56"/>
        <v>250000</v>
      </c>
      <c r="X35" s="50">
        <f t="shared" si="57"/>
        <v>250000</v>
      </c>
    </row>
    <row r="36" spans="3:24" ht="26.25">
      <c r="C36" s="232"/>
      <c r="D36" s="232"/>
      <c r="E36" s="41">
        <v>5000</v>
      </c>
      <c r="F36" s="42" t="s">
        <v>36</v>
      </c>
      <c r="G36" s="43">
        <v>0</v>
      </c>
      <c r="H36" s="43">
        <f>+'FORMATO ESPECIFICO FOFISP'!P95</f>
        <v>800000</v>
      </c>
      <c r="I36" s="44">
        <f t="shared" si="50"/>
        <v>800000</v>
      </c>
      <c r="J36" s="45">
        <v>0</v>
      </c>
      <c r="K36" s="43">
        <v>0</v>
      </c>
      <c r="L36" s="44">
        <f t="shared" si="51"/>
        <v>0</v>
      </c>
      <c r="M36" s="45">
        <v>0</v>
      </c>
      <c r="N36" s="43">
        <v>0</v>
      </c>
      <c r="O36" s="44">
        <f t="shared" si="52"/>
        <v>0</v>
      </c>
      <c r="P36" s="45">
        <v>0</v>
      </c>
      <c r="Q36" s="43">
        <v>0</v>
      </c>
      <c r="R36" s="44">
        <f t="shared" si="53"/>
        <v>0</v>
      </c>
      <c r="S36" s="45">
        <v>0</v>
      </c>
      <c r="T36" s="43">
        <v>0</v>
      </c>
      <c r="U36" s="44">
        <f t="shared" si="54"/>
        <v>0</v>
      </c>
      <c r="V36" s="43">
        <f t="shared" si="55"/>
        <v>0</v>
      </c>
      <c r="W36" s="43">
        <f t="shared" si="56"/>
        <v>800000</v>
      </c>
      <c r="X36" s="50">
        <f t="shared" si="57"/>
        <v>800000</v>
      </c>
    </row>
    <row r="37" spans="3:24" ht="27" thickBot="1">
      <c r="C37" s="232"/>
      <c r="D37" s="232"/>
      <c r="E37" s="41">
        <v>6000</v>
      </c>
      <c r="F37" s="42" t="s">
        <v>109</v>
      </c>
      <c r="G37" s="46">
        <v>0</v>
      </c>
      <c r="H37" s="47">
        <v>0</v>
      </c>
      <c r="I37" s="44">
        <f t="shared" si="50"/>
        <v>0</v>
      </c>
      <c r="J37" s="46">
        <v>0</v>
      </c>
      <c r="K37" s="47">
        <v>0</v>
      </c>
      <c r="L37" s="44">
        <f t="shared" si="51"/>
        <v>0</v>
      </c>
      <c r="M37" s="46">
        <v>0</v>
      </c>
      <c r="N37" s="47">
        <v>0</v>
      </c>
      <c r="O37" s="44">
        <f t="shared" si="52"/>
        <v>0</v>
      </c>
      <c r="P37" s="46">
        <v>0</v>
      </c>
      <c r="Q37" s="47">
        <v>0</v>
      </c>
      <c r="R37" s="44">
        <f t="shared" si="53"/>
        <v>0</v>
      </c>
      <c r="S37" s="46">
        <v>0</v>
      </c>
      <c r="T37" s="47">
        <v>0</v>
      </c>
      <c r="U37" s="44">
        <f t="shared" si="54"/>
        <v>0</v>
      </c>
      <c r="V37" s="43">
        <f t="shared" si="55"/>
        <v>0</v>
      </c>
      <c r="W37" s="43">
        <f t="shared" si="56"/>
        <v>0</v>
      </c>
      <c r="X37" s="50">
        <f t="shared" si="57"/>
        <v>0</v>
      </c>
    </row>
    <row r="38" spans="3:24" ht="44.25" customHeight="1" thickBot="1">
      <c r="C38" s="231">
        <v>6</v>
      </c>
      <c r="D38" s="233" t="s">
        <v>126</v>
      </c>
      <c r="E38" s="233"/>
      <c r="F38" s="233"/>
      <c r="G38" s="39">
        <f>+G39+G46+G53+G60</f>
        <v>26189276.640000001</v>
      </c>
      <c r="H38" s="39">
        <f t="shared" ref="H38:X38" si="58">+H39+H46+H53+H60</f>
        <v>14337680.879999999</v>
      </c>
      <c r="I38" s="39">
        <f t="shared" si="58"/>
        <v>40526957.519999996</v>
      </c>
      <c r="J38" s="39">
        <f t="shared" si="58"/>
        <v>0</v>
      </c>
      <c r="K38" s="39">
        <f t="shared" si="58"/>
        <v>0</v>
      </c>
      <c r="L38" s="39">
        <f t="shared" si="58"/>
        <v>0</v>
      </c>
      <c r="M38" s="39">
        <f t="shared" si="58"/>
        <v>0</v>
      </c>
      <c r="N38" s="39">
        <f t="shared" si="58"/>
        <v>0</v>
      </c>
      <c r="O38" s="39">
        <f t="shared" si="58"/>
        <v>0</v>
      </c>
      <c r="P38" s="39">
        <f t="shared" si="58"/>
        <v>0</v>
      </c>
      <c r="Q38" s="39">
        <f t="shared" si="58"/>
        <v>0</v>
      </c>
      <c r="R38" s="39">
        <f t="shared" si="58"/>
        <v>0</v>
      </c>
      <c r="S38" s="39">
        <f t="shared" si="58"/>
        <v>0</v>
      </c>
      <c r="T38" s="39">
        <f t="shared" si="58"/>
        <v>0</v>
      </c>
      <c r="U38" s="39">
        <f t="shared" si="58"/>
        <v>0</v>
      </c>
      <c r="V38" s="39">
        <f t="shared" si="58"/>
        <v>26189276.640000001</v>
      </c>
      <c r="W38" s="39">
        <f t="shared" si="58"/>
        <v>14337680.879999999</v>
      </c>
      <c r="X38" s="39">
        <f t="shared" si="58"/>
        <v>40526957.519999996</v>
      </c>
    </row>
    <row r="39" spans="3:24" ht="93.75" customHeight="1">
      <c r="C39" s="232"/>
      <c r="D39" s="231">
        <v>19</v>
      </c>
      <c r="E39" s="234" t="s">
        <v>153</v>
      </c>
      <c r="F39" s="234"/>
      <c r="G39" s="40">
        <f>+SUM(G40:G45)</f>
        <v>12559407</v>
      </c>
      <c r="H39" s="40">
        <f t="shared" ref="H39:I39" si="59">+SUM(H40:H45)</f>
        <v>0</v>
      </c>
      <c r="I39" s="40">
        <f t="shared" si="59"/>
        <v>12559407</v>
      </c>
      <c r="J39" s="40">
        <f>+SUM(J40:J45)</f>
        <v>0</v>
      </c>
      <c r="K39" s="40">
        <f t="shared" ref="K39:L39" si="60">+SUM(K40:K45)</f>
        <v>0</v>
      </c>
      <c r="L39" s="40">
        <f t="shared" si="60"/>
        <v>0</v>
      </c>
      <c r="M39" s="40">
        <f>+SUM(M40:M45)</f>
        <v>0</v>
      </c>
      <c r="N39" s="40">
        <f t="shared" ref="N39:O39" si="61">+SUM(N40:N45)</f>
        <v>0</v>
      </c>
      <c r="O39" s="40">
        <f t="shared" si="61"/>
        <v>0</v>
      </c>
      <c r="P39" s="40">
        <f>+SUM(P40:P45)</f>
        <v>0</v>
      </c>
      <c r="Q39" s="40">
        <f t="shared" ref="Q39:R39" si="62">+SUM(Q40:Q45)</f>
        <v>0</v>
      </c>
      <c r="R39" s="40">
        <f t="shared" si="62"/>
        <v>0</v>
      </c>
      <c r="S39" s="40">
        <f>+SUM(S40:S45)</f>
        <v>0</v>
      </c>
      <c r="T39" s="40">
        <f t="shared" ref="T39:U39" si="63">+SUM(T40:T45)</f>
        <v>0</v>
      </c>
      <c r="U39" s="40">
        <f t="shared" si="63"/>
        <v>0</v>
      </c>
      <c r="V39" s="40">
        <f>+SUM(V40:V45)</f>
        <v>12559407</v>
      </c>
      <c r="W39" s="40">
        <f t="shared" ref="W39:X39" si="64">+SUM(W40:W45)</f>
        <v>0</v>
      </c>
      <c r="X39" s="40">
        <f t="shared" si="64"/>
        <v>12559407</v>
      </c>
    </row>
    <row r="40" spans="3:24" ht="26.25">
      <c r="C40" s="232"/>
      <c r="D40" s="232"/>
      <c r="E40" s="41">
        <v>1000</v>
      </c>
      <c r="F40" s="42" t="s">
        <v>20</v>
      </c>
      <c r="G40" s="43">
        <v>0</v>
      </c>
      <c r="H40" s="43">
        <v>0</v>
      </c>
      <c r="I40" s="44">
        <f>+G40+H40</f>
        <v>0</v>
      </c>
      <c r="J40" s="43">
        <v>0</v>
      </c>
      <c r="K40" s="43">
        <v>0</v>
      </c>
      <c r="L40" s="44">
        <f>+J40+K40</f>
        <v>0</v>
      </c>
      <c r="M40" s="43">
        <v>0</v>
      </c>
      <c r="N40" s="43">
        <v>0</v>
      </c>
      <c r="O40" s="44">
        <f>+M40+N40</f>
        <v>0</v>
      </c>
      <c r="P40" s="43">
        <v>0</v>
      </c>
      <c r="Q40" s="43">
        <v>0</v>
      </c>
      <c r="R40" s="44">
        <f>+P40+Q40</f>
        <v>0</v>
      </c>
      <c r="S40" s="43">
        <v>0</v>
      </c>
      <c r="T40" s="43">
        <v>0</v>
      </c>
      <c r="U40" s="44">
        <f>+S40+T40</f>
        <v>0</v>
      </c>
      <c r="V40" s="43">
        <f>+G40-J40-M40-P40-S40</f>
        <v>0</v>
      </c>
      <c r="W40" s="43">
        <f>+H40-K40-N40-Q40-T40</f>
        <v>0</v>
      </c>
      <c r="X40" s="50">
        <f>+I40-L40-O40-R40-U40</f>
        <v>0</v>
      </c>
    </row>
    <row r="41" spans="3:24" ht="26.25">
      <c r="C41" s="232"/>
      <c r="D41" s="232"/>
      <c r="E41" s="41">
        <v>2000</v>
      </c>
      <c r="F41" s="42" t="s">
        <v>24</v>
      </c>
      <c r="G41" s="43">
        <v>0</v>
      </c>
      <c r="H41" s="43">
        <v>0</v>
      </c>
      <c r="I41" s="44">
        <f t="shared" ref="I41:I45" si="65">+G41+H41</f>
        <v>0</v>
      </c>
      <c r="J41" s="45">
        <f>+'[1]Formato Especifico'!AI37</f>
        <v>0</v>
      </c>
      <c r="K41" s="45">
        <v>0</v>
      </c>
      <c r="L41" s="44">
        <f t="shared" ref="L41:L45" si="66">+J41+K41</f>
        <v>0</v>
      </c>
      <c r="M41" s="45">
        <f>+'[1]Formato Especifico'!AB37</f>
        <v>0</v>
      </c>
      <c r="N41" s="45">
        <v>0</v>
      </c>
      <c r="O41" s="44">
        <f t="shared" ref="O41:O45" si="67">+M41+N41</f>
        <v>0</v>
      </c>
      <c r="P41" s="45">
        <v>0</v>
      </c>
      <c r="Q41" s="45">
        <v>0</v>
      </c>
      <c r="R41" s="44">
        <f t="shared" ref="R41:R45" si="68">+P41+Q41</f>
        <v>0</v>
      </c>
      <c r="S41" s="45">
        <v>0</v>
      </c>
      <c r="T41" s="45">
        <v>0</v>
      </c>
      <c r="U41" s="44">
        <f t="shared" ref="U41:U45" si="69">+S41+T41</f>
        <v>0</v>
      </c>
      <c r="V41" s="43">
        <f t="shared" ref="V41:V45" si="70">+G41-J41-M41-P41-S41</f>
        <v>0</v>
      </c>
      <c r="W41" s="43">
        <f t="shared" ref="W41:W45" si="71">+H41-K41-N41-Q41-T41</f>
        <v>0</v>
      </c>
      <c r="X41" s="50">
        <f t="shared" ref="X41:X45" si="72">+I41-L41-O41-R41-U41</f>
        <v>0</v>
      </c>
    </row>
    <row r="42" spans="3:24" ht="26.25">
      <c r="C42" s="232"/>
      <c r="D42" s="232"/>
      <c r="E42" s="41">
        <v>3000</v>
      </c>
      <c r="F42" s="42" t="s">
        <v>28</v>
      </c>
      <c r="G42" s="43">
        <v>0</v>
      </c>
      <c r="H42" s="43">
        <v>0</v>
      </c>
      <c r="I42" s="44">
        <f t="shared" si="65"/>
        <v>0</v>
      </c>
      <c r="J42" s="45">
        <v>0</v>
      </c>
      <c r="K42" s="43">
        <v>0</v>
      </c>
      <c r="L42" s="44">
        <f t="shared" si="66"/>
        <v>0</v>
      </c>
      <c r="M42" s="45">
        <v>0</v>
      </c>
      <c r="N42" s="43">
        <v>0</v>
      </c>
      <c r="O42" s="44">
        <f t="shared" si="67"/>
        <v>0</v>
      </c>
      <c r="P42" s="45">
        <v>0</v>
      </c>
      <c r="Q42" s="43">
        <v>0</v>
      </c>
      <c r="R42" s="44">
        <f t="shared" si="68"/>
        <v>0</v>
      </c>
      <c r="S42" s="45">
        <v>0</v>
      </c>
      <c r="T42" s="43">
        <v>0</v>
      </c>
      <c r="U42" s="44">
        <f t="shared" si="69"/>
        <v>0</v>
      </c>
      <c r="V42" s="43">
        <f t="shared" si="70"/>
        <v>0</v>
      </c>
      <c r="W42" s="43">
        <f t="shared" si="71"/>
        <v>0</v>
      </c>
      <c r="X42" s="50">
        <f t="shared" si="72"/>
        <v>0</v>
      </c>
    </row>
    <row r="43" spans="3:24" ht="26.25">
      <c r="C43" s="232"/>
      <c r="D43" s="232"/>
      <c r="E43" s="41">
        <v>4000</v>
      </c>
      <c r="F43" s="42" t="s">
        <v>63</v>
      </c>
      <c r="G43" s="43">
        <v>0</v>
      </c>
      <c r="H43" s="43">
        <v>0</v>
      </c>
      <c r="I43" s="44">
        <f t="shared" si="65"/>
        <v>0</v>
      </c>
      <c r="J43" s="45">
        <v>0</v>
      </c>
      <c r="K43" s="43">
        <v>0</v>
      </c>
      <c r="L43" s="44">
        <f t="shared" si="66"/>
        <v>0</v>
      </c>
      <c r="M43" s="45">
        <v>0</v>
      </c>
      <c r="N43" s="43">
        <v>0</v>
      </c>
      <c r="O43" s="44">
        <f t="shared" si="67"/>
        <v>0</v>
      </c>
      <c r="P43" s="45">
        <v>0</v>
      </c>
      <c r="Q43" s="43">
        <v>0</v>
      </c>
      <c r="R43" s="44">
        <f t="shared" si="68"/>
        <v>0</v>
      </c>
      <c r="S43" s="45">
        <v>0</v>
      </c>
      <c r="T43" s="43">
        <v>0</v>
      </c>
      <c r="U43" s="44">
        <f t="shared" si="69"/>
        <v>0</v>
      </c>
      <c r="V43" s="43">
        <f t="shared" si="70"/>
        <v>0</v>
      </c>
      <c r="W43" s="43">
        <f t="shared" si="71"/>
        <v>0</v>
      </c>
      <c r="X43" s="50">
        <f t="shared" si="72"/>
        <v>0</v>
      </c>
    </row>
    <row r="44" spans="3:24" ht="26.25">
      <c r="C44" s="232"/>
      <c r="D44" s="232"/>
      <c r="E44" s="41">
        <v>5000</v>
      </c>
      <c r="F44" s="42" t="s">
        <v>36</v>
      </c>
      <c r="G44" s="43">
        <f>+'FORMATO ESPECIFICO FOFISP'!M103</f>
        <v>12559407</v>
      </c>
      <c r="H44" s="43">
        <v>0</v>
      </c>
      <c r="I44" s="44">
        <f t="shared" si="65"/>
        <v>12559407</v>
      </c>
      <c r="J44" s="45">
        <v>0</v>
      </c>
      <c r="K44" s="43">
        <v>0</v>
      </c>
      <c r="L44" s="44">
        <f t="shared" si="66"/>
        <v>0</v>
      </c>
      <c r="M44" s="45">
        <v>0</v>
      </c>
      <c r="N44" s="43">
        <v>0</v>
      </c>
      <c r="O44" s="44">
        <f t="shared" si="67"/>
        <v>0</v>
      </c>
      <c r="P44" s="45">
        <v>0</v>
      </c>
      <c r="Q44" s="43">
        <v>0</v>
      </c>
      <c r="R44" s="44">
        <f t="shared" si="68"/>
        <v>0</v>
      </c>
      <c r="S44" s="45">
        <v>0</v>
      </c>
      <c r="T44" s="43">
        <v>0</v>
      </c>
      <c r="U44" s="44">
        <f t="shared" si="69"/>
        <v>0</v>
      </c>
      <c r="V44" s="43">
        <f t="shared" si="70"/>
        <v>12559407</v>
      </c>
      <c r="W44" s="43">
        <f t="shared" si="71"/>
        <v>0</v>
      </c>
      <c r="X44" s="50">
        <f t="shared" si="72"/>
        <v>12559407</v>
      </c>
    </row>
    <row r="45" spans="3:24" ht="27" thickBot="1">
      <c r="C45" s="232"/>
      <c r="D45" s="232"/>
      <c r="E45" s="41">
        <v>6000</v>
      </c>
      <c r="F45" s="42" t="s">
        <v>109</v>
      </c>
      <c r="G45" s="46">
        <v>0</v>
      </c>
      <c r="H45" s="47">
        <v>0</v>
      </c>
      <c r="I45" s="44">
        <f t="shared" si="65"/>
        <v>0</v>
      </c>
      <c r="J45" s="46">
        <v>0</v>
      </c>
      <c r="K45" s="47">
        <v>0</v>
      </c>
      <c r="L45" s="44">
        <f t="shared" si="66"/>
        <v>0</v>
      </c>
      <c r="M45" s="46">
        <v>0</v>
      </c>
      <c r="N45" s="47">
        <v>0</v>
      </c>
      <c r="O45" s="44">
        <f t="shared" si="67"/>
        <v>0</v>
      </c>
      <c r="P45" s="46">
        <v>0</v>
      </c>
      <c r="Q45" s="47">
        <v>0</v>
      </c>
      <c r="R45" s="44">
        <f t="shared" si="68"/>
        <v>0</v>
      </c>
      <c r="S45" s="46">
        <v>0</v>
      </c>
      <c r="T45" s="47">
        <v>0</v>
      </c>
      <c r="U45" s="44">
        <f t="shared" si="69"/>
        <v>0</v>
      </c>
      <c r="V45" s="43">
        <f t="shared" si="70"/>
        <v>0</v>
      </c>
      <c r="W45" s="43">
        <f t="shared" si="71"/>
        <v>0</v>
      </c>
      <c r="X45" s="50">
        <f t="shared" si="72"/>
        <v>0</v>
      </c>
    </row>
    <row r="46" spans="3:24" ht="26.25">
      <c r="C46" s="232"/>
      <c r="D46" s="231">
        <v>20</v>
      </c>
      <c r="E46" s="234" t="s">
        <v>128</v>
      </c>
      <c r="F46" s="234"/>
      <c r="G46" s="40">
        <f>+SUM(G47:G52)</f>
        <v>0</v>
      </c>
      <c r="H46" s="40">
        <f t="shared" ref="H46:I46" si="73">+SUM(H47:H52)</f>
        <v>3810723.36</v>
      </c>
      <c r="I46" s="40">
        <f t="shared" si="73"/>
        <v>3810723.36</v>
      </c>
      <c r="J46" s="40">
        <f>+SUM(J47:J52)</f>
        <v>0</v>
      </c>
      <c r="K46" s="40">
        <f t="shared" ref="K46:L46" si="74">+SUM(K47:K52)</f>
        <v>0</v>
      </c>
      <c r="L46" s="40">
        <f t="shared" si="74"/>
        <v>0</v>
      </c>
      <c r="M46" s="40">
        <f>+SUM(M47:M52)</f>
        <v>0</v>
      </c>
      <c r="N46" s="40">
        <f t="shared" ref="N46:O46" si="75">+SUM(N47:N52)</f>
        <v>0</v>
      </c>
      <c r="O46" s="40">
        <f t="shared" si="75"/>
        <v>0</v>
      </c>
      <c r="P46" s="40">
        <f>+SUM(P47:P52)</f>
        <v>0</v>
      </c>
      <c r="Q46" s="40">
        <f t="shared" ref="Q46:R46" si="76">+SUM(Q47:Q52)</f>
        <v>0</v>
      </c>
      <c r="R46" s="40">
        <f t="shared" si="76"/>
        <v>0</v>
      </c>
      <c r="S46" s="40">
        <f>+SUM(S47:S52)</f>
        <v>0</v>
      </c>
      <c r="T46" s="40">
        <f t="shared" ref="T46:U46" si="77">+SUM(T47:T52)</f>
        <v>0</v>
      </c>
      <c r="U46" s="40">
        <f t="shared" si="77"/>
        <v>0</v>
      </c>
      <c r="V46" s="40">
        <f>+SUM(V47:V52)</f>
        <v>0</v>
      </c>
      <c r="W46" s="40">
        <f t="shared" ref="W46:X46" si="78">+SUM(W47:W52)</f>
        <v>3810723.36</v>
      </c>
      <c r="X46" s="40">
        <f t="shared" si="78"/>
        <v>3810723.36</v>
      </c>
    </row>
    <row r="47" spans="3:24" ht="26.25">
      <c r="C47" s="232"/>
      <c r="D47" s="232"/>
      <c r="E47" s="41">
        <v>1000</v>
      </c>
      <c r="F47" s="42" t="s">
        <v>20</v>
      </c>
      <c r="G47" s="43">
        <v>0</v>
      </c>
      <c r="H47" s="43">
        <f>+'FORMATO ESPECIFICO FOFISP'!P112</f>
        <v>3810723.36</v>
      </c>
      <c r="I47" s="44">
        <f>+G47+H47</f>
        <v>3810723.36</v>
      </c>
      <c r="J47" s="43">
        <v>0</v>
      </c>
      <c r="K47" s="43">
        <v>0</v>
      </c>
      <c r="L47" s="44">
        <f>+J47+K47</f>
        <v>0</v>
      </c>
      <c r="M47" s="43">
        <v>0</v>
      </c>
      <c r="N47" s="43">
        <v>0</v>
      </c>
      <c r="O47" s="44">
        <f>+M47+N47</f>
        <v>0</v>
      </c>
      <c r="P47" s="43">
        <v>0</v>
      </c>
      <c r="Q47" s="43">
        <v>0</v>
      </c>
      <c r="R47" s="44">
        <f>+P47+Q47</f>
        <v>0</v>
      </c>
      <c r="S47" s="43">
        <v>0</v>
      </c>
      <c r="T47" s="43">
        <v>0</v>
      </c>
      <c r="U47" s="44">
        <f>+S47+T47</f>
        <v>0</v>
      </c>
      <c r="V47" s="43">
        <f>+G47-J47-M47-P47-S47</f>
        <v>0</v>
      </c>
      <c r="W47" s="43">
        <f>+H47-K47-N47-Q47-T47</f>
        <v>3810723.36</v>
      </c>
      <c r="X47" s="50">
        <f>+I47-L47-O47-R47-U47</f>
        <v>3810723.36</v>
      </c>
    </row>
    <row r="48" spans="3:24" ht="26.25">
      <c r="C48" s="232"/>
      <c r="D48" s="232"/>
      <c r="E48" s="41">
        <v>2000</v>
      </c>
      <c r="F48" s="42" t="s">
        <v>24</v>
      </c>
      <c r="G48" s="43">
        <v>0</v>
      </c>
      <c r="H48" s="43">
        <v>0</v>
      </c>
      <c r="I48" s="44">
        <f t="shared" ref="I48:I52" si="79">+G48+H48</f>
        <v>0</v>
      </c>
      <c r="J48" s="45">
        <f>+'[1]Formato Especifico'!AI44</f>
        <v>0</v>
      </c>
      <c r="K48" s="45">
        <v>0</v>
      </c>
      <c r="L48" s="44">
        <f t="shared" ref="L48:L52" si="80">+J48+K48</f>
        <v>0</v>
      </c>
      <c r="M48" s="45">
        <f>+'[1]Formato Especifico'!AB44</f>
        <v>0</v>
      </c>
      <c r="N48" s="45">
        <v>0</v>
      </c>
      <c r="O48" s="44">
        <f t="shared" ref="O48:O52" si="81">+M48+N48</f>
        <v>0</v>
      </c>
      <c r="P48" s="45">
        <v>0</v>
      </c>
      <c r="Q48" s="45">
        <v>0</v>
      </c>
      <c r="R48" s="44">
        <f t="shared" ref="R48:R52" si="82">+P48+Q48</f>
        <v>0</v>
      </c>
      <c r="S48" s="45">
        <v>0</v>
      </c>
      <c r="T48" s="45">
        <v>0</v>
      </c>
      <c r="U48" s="44">
        <f t="shared" ref="U48:U52" si="83">+S48+T48</f>
        <v>0</v>
      </c>
      <c r="V48" s="43">
        <f t="shared" ref="V48:V52" si="84">+G48-J48-M48-P48-S48</f>
        <v>0</v>
      </c>
      <c r="W48" s="43">
        <f t="shared" ref="W48:W52" si="85">+H48-K48-N48-Q48-T48</f>
        <v>0</v>
      </c>
      <c r="X48" s="50">
        <f t="shared" ref="X48:X52" si="86">+I48-L48-O48-R48-U48</f>
        <v>0</v>
      </c>
    </row>
    <row r="49" spans="3:24" ht="26.25">
      <c r="C49" s="232"/>
      <c r="D49" s="232"/>
      <c r="E49" s="41">
        <v>3000</v>
      </c>
      <c r="F49" s="42" t="s">
        <v>28</v>
      </c>
      <c r="G49" s="43">
        <v>0</v>
      </c>
      <c r="H49" s="43">
        <v>0</v>
      </c>
      <c r="I49" s="44">
        <f t="shared" si="79"/>
        <v>0</v>
      </c>
      <c r="J49" s="45">
        <v>0</v>
      </c>
      <c r="K49" s="43">
        <v>0</v>
      </c>
      <c r="L49" s="44">
        <f t="shared" si="80"/>
        <v>0</v>
      </c>
      <c r="M49" s="45">
        <v>0</v>
      </c>
      <c r="N49" s="43">
        <v>0</v>
      </c>
      <c r="O49" s="44">
        <f t="shared" si="81"/>
        <v>0</v>
      </c>
      <c r="P49" s="45">
        <v>0</v>
      </c>
      <c r="Q49" s="43">
        <v>0</v>
      </c>
      <c r="R49" s="44">
        <f t="shared" si="82"/>
        <v>0</v>
      </c>
      <c r="S49" s="45">
        <v>0</v>
      </c>
      <c r="T49" s="43">
        <v>0</v>
      </c>
      <c r="U49" s="44">
        <f t="shared" si="83"/>
        <v>0</v>
      </c>
      <c r="V49" s="43">
        <f t="shared" si="84"/>
        <v>0</v>
      </c>
      <c r="W49" s="43">
        <f t="shared" si="85"/>
        <v>0</v>
      </c>
      <c r="X49" s="50">
        <f t="shared" si="86"/>
        <v>0</v>
      </c>
    </row>
    <row r="50" spans="3:24" ht="26.25">
      <c r="C50" s="232"/>
      <c r="D50" s="232"/>
      <c r="E50" s="41">
        <v>4000</v>
      </c>
      <c r="F50" s="42" t="s">
        <v>63</v>
      </c>
      <c r="G50" s="43">
        <v>0</v>
      </c>
      <c r="H50" s="43">
        <v>0</v>
      </c>
      <c r="I50" s="44">
        <f t="shared" si="79"/>
        <v>0</v>
      </c>
      <c r="J50" s="45">
        <v>0</v>
      </c>
      <c r="K50" s="43">
        <v>0</v>
      </c>
      <c r="L50" s="44">
        <f t="shared" si="80"/>
        <v>0</v>
      </c>
      <c r="M50" s="45">
        <v>0</v>
      </c>
      <c r="N50" s="43">
        <v>0</v>
      </c>
      <c r="O50" s="44">
        <f t="shared" si="81"/>
        <v>0</v>
      </c>
      <c r="P50" s="45">
        <v>0</v>
      </c>
      <c r="Q50" s="43">
        <v>0</v>
      </c>
      <c r="R50" s="44">
        <f t="shared" si="82"/>
        <v>0</v>
      </c>
      <c r="S50" s="45">
        <v>0</v>
      </c>
      <c r="T50" s="43">
        <v>0</v>
      </c>
      <c r="U50" s="44">
        <f t="shared" si="83"/>
        <v>0</v>
      </c>
      <c r="V50" s="43">
        <f t="shared" si="84"/>
        <v>0</v>
      </c>
      <c r="W50" s="43">
        <f t="shared" si="85"/>
        <v>0</v>
      </c>
      <c r="X50" s="50">
        <f t="shared" si="86"/>
        <v>0</v>
      </c>
    </row>
    <row r="51" spans="3:24" ht="26.25">
      <c r="C51" s="232"/>
      <c r="D51" s="232"/>
      <c r="E51" s="41">
        <v>5000</v>
      </c>
      <c r="F51" s="42" t="s">
        <v>36</v>
      </c>
      <c r="G51" s="43">
        <v>0</v>
      </c>
      <c r="H51" s="43">
        <v>0</v>
      </c>
      <c r="I51" s="44">
        <f t="shared" si="79"/>
        <v>0</v>
      </c>
      <c r="J51" s="45">
        <v>0</v>
      </c>
      <c r="K51" s="43">
        <v>0</v>
      </c>
      <c r="L51" s="44">
        <f t="shared" si="80"/>
        <v>0</v>
      </c>
      <c r="M51" s="45">
        <v>0</v>
      </c>
      <c r="N51" s="43">
        <v>0</v>
      </c>
      <c r="O51" s="44">
        <f t="shared" si="81"/>
        <v>0</v>
      </c>
      <c r="P51" s="45">
        <v>0</v>
      </c>
      <c r="Q51" s="43">
        <v>0</v>
      </c>
      <c r="R51" s="44">
        <f t="shared" si="82"/>
        <v>0</v>
      </c>
      <c r="S51" s="45">
        <v>0</v>
      </c>
      <c r="T51" s="43">
        <v>0</v>
      </c>
      <c r="U51" s="44">
        <f t="shared" si="83"/>
        <v>0</v>
      </c>
      <c r="V51" s="43">
        <f t="shared" si="84"/>
        <v>0</v>
      </c>
      <c r="W51" s="43">
        <f t="shared" si="85"/>
        <v>0</v>
      </c>
      <c r="X51" s="50">
        <f t="shared" si="86"/>
        <v>0</v>
      </c>
    </row>
    <row r="52" spans="3:24" ht="27" thickBot="1">
      <c r="C52" s="232"/>
      <c r="D52" s="232"/>
      <c r="E52" s="41">
        <v>6000</v>
      </c>
      <c r="F52" s="42" t="s">
        <v>109</v>
      </c>
      <c r="G52" s="46">
        <v>0</v>
      </c>
      <c r="H52" s="47">
        <v>0</v>
      </c>
      <c r="I52" s="44">
        <f t="shared" si="79"/>
        <v>0</v>
      </c>
      <c r="J52" s="46">
        <v>0</v>
      </c>
      <c r="K52" s="47">
        <v>0</v>
      </c>
      <c r="L52" s="44">
        <f t="shared" si="80"/>
        <v>0</v>
      </c>
      <c r="M52" s="46">
        <v>0</v>
      </c>
      <c r="N52" s="47">
        <v>0</v>
      </c>
      <c r="O52" s="44">
        <f t="shared" si="81"/>
        <v>0</v>
      </c>
      <c r="P52" s="46">
        <v>0</v>
      </c>
      <c r="Q52" s="47">
        <v>0</v>
      </c>
      <c r="R52" s="44">
        <f t="shared" si="82"/>
        <v>0</v>
      </c>
      <c r="S52" s="46">
        <v>0</v>
      </c>
      <c r="T52" s="47">
        <v>0</v>
      </c>
      <c r="U52" s="44">
        <f t="shared" si="83"/>
        <v>0</v>
      </c>
      <c r="V52" s="43">
        <f t="shared" si="84"/>
        <v>0</v>
      </c>
      <c r="W52" s="43">
        <f t="shared" si="85"/>
        <v>0</v>
      </c>
      <c r="X52" s="50">
        <f t="shared" si="86"/>
        <v>0</v>
      </c>
    </row>
    <row r="53" spans="3:24" ht="26.25">
      <c r="C53" s="232"/>
      <c r="D53" s="231">
        <v>20</v>
      </c>
      <c r="E53" s="234" t="s">
        <v>130</v>
      </c>
      <c r="F53" s="234"/>
      <c r="G53" s="40">
        <f>+SUM(G54:G59)</f>
        <v>13629869.640000001</v>
      </c>
      <c r="H53" s="40">
        <f t="shared" ref="H53:I53" si="87">+SUM(H54:H59)</f>
        <v>0</v>
      </c>
      <c r="I53" s="40">
        <f t="shared" si="87"/>
        <v>13629869.640000001</v>
      </c>
      <c r="J53" s="40">
        <f>+SUM(J54:J59)</f>
        <v>0</v>
      </c>
      <c r="K53" s="40">
        <f t="shared" ref="K53:L53" si="88">+SUM(K54:K59)</f>
        <v>0</v>
      </c>
      <c r="L53" s="40">
        <f t="shared" si="88"/>
        <v>0</v>
      </c>
      <c r="M53" s="40">
        <f>+SUM(M54:M59)</f>
        <v>0</v>
      </c>
      <c r="N53" s="40">
        <f t="shared" ref="N53:O53" si="89">+SUM(N54:N59)</f>
        <v>0</v>
      </c>
      <c r="O53" s="40">
        <f t="shared" si="89"/>
        <v>0</v>
      </c>
      <c r="P53" s="40">
        <f>+SUM(P54:P59)</f>
        <v>0</v>
      </c>
      <c r="Q53" s="40">
        <f t="shared" ref="Q53:R53" si="90">+SUM(Q54:Q59)</f>
        <v>0</v>
      </c>
      <c r="R53" s="40">
        <f t="shared" si="90"/>
        <v>0</v>
      </c>
      <c r="S53" s="40">
        <f>+SUM(S54:S59)</f>
        <v>0</v>
      </c>
      <c r="T53" s="40">
        <f t="shared" ref="T53:U53" si="91">+SUM(T54:T59)</f>
        <v>0</v>
      </c>
      <c r="U53" s="40">
        <f t="shared" si="91"/>
        <v>0</v>
      </c>
      <c r="V53" s="40">
        <f>+SUM(V54:V59)</f>
        <v>13629869.640000001</v>
      </c>
      <c r="W53" s="40">
        <f t="shared" ref="W53:X53" si="92">+SUM(W54:W59)</f>
        <v>0</v>
      </c>
      <c r="X53" s="40">
        <f t="shared" si="92"/>
        <v>13629869.640000001</v>
      </c>
    </row>
    <row r="54" spans="3:24" ht="26.25">
      <c r="C54" s="232"/>
      <c r="D54" s="232"/>
      <c r="E54" s="41">
        <v>1000</v>
      </c>
      <c r="F54" s="42" t="s">
        <v>20</v>
      </c>
      <c r="G54" s="43">
        <v>0</v>
      </c>
      <c r="H54" s="43">
        <v>0</v>
      </c>
      <c r="I54" s="44">
        <f>+G54+H54</f>
        <v>0</v>
      </c>
      <c r="J54" s="43">
        <v>0</v>
      </c>
      <c r="K54" s="43">
        <v>0</v>
      </c>
      <c r="L54" s="44">
        <f>+J54+K54</f>
        <v>0</v>
      </c>
      <c r="M54" s="43">
        <v>0</v>
      </c>
      <c r="N54" s="43">
        <v>0</v>
      </c>
      <c r="O54" s="44">
        <f>+M54+N54</f>
        <v>0</v>
      </c>
      <c r="P54" s="43">
        <v>0</v>
      </c>
      <c r="Q54" s="43">
        <v>0</v>
      </c>
      <c r="R54" s="44">
        <f>+P54+Q54</f>
        <v>0</v>
      </c>
      <c r="S54" s="43">
        <v>0</v>
      </c>
      <c r="T54" s="43">
        <v>0</v>
      </c>
      <c r="U54" s="44">
        <f>+S54+T54</f>
        <v>0</v>
      </c>
      <c r="V54" s="43">
        <f>+G54-J54-M54-P54-S54</f>
        <v>0</v>
      </c>
      <c r="W54" s="43">
        <f>+H54-K54-N54-Q54-T54</f>
        <v>0</v>
      </c>
      <c r="X54" s="50">
        <f>+I54-L54-O54-R54-U54</f>
        <v>0</v>
      </c>
    </row>
    <row r="55" spans="3:24" ht="26.25">
      <c r="C55" s="232"/>
      <c r="D55" s="232"/>
      <c r="E55" s="41">
        <v>2000</v>
      </c>
      <c r="F55" s="42" t="s">
        <v>24</v>
      </c>
      <c r="G55" s="43">
        <f>+'FORMATO ESPECIFICO FOFISP'!M117</f>
        <v>12230888.76</v>
      </c>
      <c r="H55" s="43">
        <v>0</v>
      </c>
      <c r="I55" s="44">
        <f t="shared" ref="I55:I59" si="93">+G55+H55</f>
        <v>12230888.76</v>
      </c>
      <c r="J55" s="45">
        <v>0</v>
      </c>
      <c r="K55" s="45">
        <v>0</v>
      </c>
      <c r="L55" s="44">
        <f t="shared" ref="L55:L59" si="94">+J55+K55</f>
        <v>0</v>
      </c>
      <c r="M55" s="45">
        <v>0</v>
      </c>
      <c r="N55" s="45">
        <v>0</v>
      </c>
      <c r="O55" s="44">
        <f t="shared" ref="O55:O59" si="95">+M55+N55</f>
        <v>0</v>
      </c>
      <c r="P55" s="45">
        <v>0</v>
      </c>
      <c r="Q55" s="45">
        <v>0</v>
      </c>
      <c r="R55" s="44">
        <f t="shared" ref="R55:R59" si="96">+P55+Q55</f>
        <v>0</v>
      </c>
      <c r="S55" s="45">
        <v>0</v>
      </c>
      <c r="T55" s="45">
        <v>0</v>
      </c>
      <c r="U55" s="44">
        <f t="shared" ref="U55:U59" si="97">+S55+T55</f>
        <v>0</v>
      </c>
      <c r="V55" s="43">
        <f t="shared" ref="V55:V59" si="98">+G55-J55-M55-P55-S55</f>
        <v>12230888.76</v>
      </c>
      <c r="W55" s="43">
        <f t="shared" ref="W55:W59" si="99">+H55-K55-N55-Q55-T55</f>
        <v>0</v>
      </c>
      <c r="X55" s="50">
        <f t="shared" ref="X55:X59" si="100">+I55-L55-O55-R55-U55</f>
        <v>12230888.76</v>
      </c>
    </row>
    <row r="56" spans="3:24" ht="26.25">
      <c r="C56" s="232"/>
      <c r="D56" s="232"/>
      <c r="E56" s="41">
        <v>3000</v>
      </c>
      <c r="F56" s="42" t="s">
        <v>28</v>
      </c>
      <c r="G56" s="43">
        <f>+'FORMATO ESPECIFICO FOFISP'!M123</f>
        <v>1398980.88</v>
      </c>
      <c r="H56" s="43">
        <v>0</v>
      </c>
      <c r="I56" s="44">
        <f t="shared" si="93"/>
        <v>1398980.88</v>
      </c>
      <c r="J56" s="45">
        <v>0</v>
      </c>
      <c r="K56" s="43">
        <v>0</v>
      </c>
      <c r="L56" s="44">
        <f t="shared" si="94"/>
        <v>0</v>
      </c>
      <c r="M56" s="45">
        <v>0</v>
      </c>
      <c r="N56" s="43">
        <v>0</v>
      </c>
      <c r="O56" s="44">
        <f t="shared" si="95"/>
        <v>0</v>
      </c>
      <c r="P56" s="45">
        <v>0</v>
      </c>
      <c r="Q56" s="43">
        <v>0</v>
      </c>
      <c r="R56" s="44">
        <f t="shared" si="96"/>
        <v>0</v>
      </c>
      <c r="S56" s="45">
        <v>0</v>
      </c>
      <c r="T56" s="43">
        <v>0</v>
      </c>
      <c r="U56" s="44">
        <f t="shared" si="97"/>
        <v>0</v>
      </c>
      <c r="V56" s="43">
        <f t="shared" si="98"/>
        <v>1398980.88</v>
      </c>
      <c r="W56" s="43">
        <f t="shared" si="99"/>
        <v>0</v>
      </c>
      <c r="X56" s="50">
        <f t="shared" si="100"/>
        <v>1398980.88</v>
      </c>
    </row>
    <row r="57" spans="3:24" ht="26.25">
      <c r="C57" s="232"/>
      <c r="D57" s="232"/>
      <c r="E57" s="41">
        <v>4000</v>
      </c>
      <c r="F57" s="42" t="s">
        <v>63</v>
      </c>
      <c r="G57" s="43">
        <v>0</v>
      </c>
      <c r="H57" s="43">
        <v>0</v>
      </c>
      <c r="I57" s="44">
        <f t="shared" si="93"/>
        <v>0</v>
      </c>
      <c r="J57" s="45">
        <v>0</v>
      </c>
      <c r="K57" s="43">
        <v>0</v>
      </c>
      <c r="L57" s="44">
        <f t="shared" si="94"/>
        <v>0</v>
      </c>
      <c r="M57" s="45">
        <v>0</v>
      </c>
      <c r="N57" s="43">
        <v>0</v>
      </c>
      <c r="O57" s="44">
        <f t="shared" si="95"/>
        <v>0</v>
      </c>
      <c r="P57" s="45">
        <v>0</v>
      </c>
      <c r="Q57" s="43">
        <v>0</v>
      </c>
      <c r="R57" s="44">
        <f t="shared" si="96"/>
        <v>0</v>
      </c>
      <c r="S57" s="45">
        <v>0</v>
      </c>
      <c r="T57" s="43">
        <v>0</v>
      </c>
      <c r="U57" s="44">
        <f t="shared" si="97"/>
        <v>0</v>
      </c>
      <c r="V57" s="43">
        <f t="shared" si="98"/>
        <v>0</v>
      </c>
      <c r="W57" s="43">
        <f t="shared" si="99"/>
        <v>0</v>
      </c>
      <c r="X57" s="50">
        <f t="shared" si="100"/>
        <v>0</v>
      </c>
    </row>
    <row r="58" spans="3:24" ht="26.25">
      <c r="C58" s="232"/>
      <c r="D58" s="232"/>
      <c r="E58" s="41">
        <v>5000</v>
      </c>
      <c r="F58" s="42" t="s">
        <v>36</v>
      </c>
      <c r="G58" s="43">
        <v>0</v>
      </c>
      <c r="H58" s="43">
        <v>0</v>
      </c>
      <c r="I58" s="44">
        <f t="shared" si="93"/>
        <v>0</v>
      </c>
      <c r="J58" s="45">
        <v>0</v>
      </c>
      <c r="K58" s="43">
        <v>0</v>
      </c>
      <c r="L58" s="44">
        <f t="shared" si="94"/>
        <v>0</v>
      </c>
      <c r="M58" s="45">
        <v>0</v>
      </c>
      <c r="N58" s="43">
        <v>0</v>
      </c>
      <c r="O58" s="44">
        <f t="shared" si="95"/>
        <v>0</v>
      </c>
      <c r="P58" s="45">
        <v>0</v>
      </c>
      <c r="Q58" s="43">
        <v>0</v>
      </c>
      <c r="R58" s="44">
        <f t="shared" si="96"/>
        <v>0</v>
      </c>
      <c r="S58" s="45">
        <v>0</v>
      </c>
      <c r="T58" s="43">
        <v>0</v>
      </c>
      <c r="U58" s="44">
        <f t="shared" si="97"/>
        <v>0</v>
      </c>
      <c r="V58" s="43">
        <f t="shared" si="98"/>
        <v>0</v>
      </c>
      <c r="W58" s="43">
        <f t="shared" si="99"/>
        <v>0</v>
      </c>
      <c r="X58" s="50">
        <f t="shared" si="100"/>
        <v>0</v>
      </c>
    </row>
    <row r="59" spans="3:24" ht="27" thickBot="1">
      <c r="C59" s="232"/>
      <c r="D59" s="232"/>
      <c r="E59" s="41">
        <v>6000</v>
      </c>
      <c r="F59" s="42" t="s">
        <v>109</v>
      </c>
      <c r="G59" s="46">
        <v>0</v>
      </c>
      <c r="H59" s="47">
        <v>0</v>
      </c>
      <c r="I59" s="44">
        <f t="shared" si="93"/>
        <v>0</v>
      </c>
      <c r="J59" s="46">
        <v>0</v>
      </c>
      <c r="K59" s="47">
        <v>0</v>
      </c>
      <c r="L59" s="44">
        <f t="shared" si="94"/>
        <v>0</v>
      </c>
      <c r="M59" s="46">
        <v>0</v>
      </c>
      <c r="N59" s="47">
        <v>0</v>
      </c>
      <c r="O59" s="44">
        <f t="shared" si="95"/>
        <v>0</v>
      </c>
      <c r="P59" s="46">
        <v>0</v>
      </c>
      <c r="Q59" s="47">
        <v>0</v>
      </c>
      <c r="R59" s="44">
        <f t="shared" si="96"/>
        <v>0</v>
      </c>
      <c r="S59" s="46">
        <v>0</v>
      </c>
      <c r="T59" s="47">
        <v>0</v>
      </c>
      <c r="U59" s="44">
        <f t="shared" si="97"/>
        <v>0</v>
      </c>
      <c r="V59" s="43">
        <f t="shared" si="98"/>
        <v>0</v>
      </c>
      <c r="W59" s="43">
        <f t="shared" si="99"/>
        <v>0</v>
      </c>
      <c r="X59" s="50">
        <f t="shared" si="100"/>
        <v>0</v>
      </c>
    </row>
    <row r="60" spans="3:24" ht="26.25">
      <c r="C60" s="232"/>
      <c r="D60" s="231">
        <v>20</v>
      </c>
      <c r="E60" s="234" t="s">
        <v>131</v>
      </c>
      <c r="F60" s="234"/>
      <c r="G60" s="40">
        <f>+SUM(G61:G66)</f>
        <v>0</v>
      </c>
      <c r="H60" s="40">
        <f t="shared" ref="H60:I60" si="101">+SUM(H61:H66)</f>
        <v>10526957.52</v>
      </c>
      <c r="I60" s="40">
        <f t="shared" si="101"/>
        <v>10526957.52</v>
      </c>
      <c r="J60" s="40">
        <f>+SUM(J61:J66)</f>
        <v>0</v>
      </c>
      <c r="K60" s="40">
        <f t="shared" ref="K60:L60" si="102">+SUM(K61:K66)</f>
        <v>0</v>
      </c>
      <c r="L60" s="40">
        <f t="shared" si="102"/>
        <v>0</v>
      </c>
      <c r="M60" s="40">
        <f>+SUM(M61:M66)</f>
        <v>0</v>
      </c>
      <c r="N60" s="40">
        <f t="shared" ref="N60:O60" si="103">+SUM(N61:N66)</f>
        <v>0</v>
      </c>
      <c r="O60" s="40">
        <f t="shared" si="103"/>
        <v>0</v>
      </c>
      <c r="P60" s="40">
        <f>+SUM(P61:P66)</f>
        <v>0</v>
      </c>
      <c r="Q60" s="40">
        <f t="shared" ref="Q60:R60" si="104">+SUM(Q61:Q66)</f>
        <v>0</v>
      </c>
      <c r="R60" s="40">
        <f t="shared" si="104"/>
        <v>0</v>
      </c>
      <c r="S60" s="40">
        <f>+SUM(S61:S66)</f>
        <v>0</v>
      </c>
      <c r="T60" s="40">
        <f t="shared" ref="T60:U60" si="105">+SUM(T61:T66)</f>
        <v>0</v>
      </c>
      <c r="U60" s="40">
        <f t="shared" si="105"/>
        <v>0</v>
      </c>
      <c r="V60" s="40">
        <f>+SUM(V61:V66)</f>
        <v>0</v>
      </c>
      <c r="W60" s="40">
        <f t="shared" ref="W60:X60" si="106">+SUM(W61:W66)</f>
        <v>10526957.52</v>
      </c>
      <c r="X60" s="40">
        <f t="shared" si="106"/>
        <v>10526957.52</v>
      </c>
    </row>
    <row r="61" spans="3:24" ht="26.25">
      <c r="C61" s="232"/>
      <c r="D61" s="232"/>
      <c r="E61" s="41">
        <v>1000</v>
      </c>
      <c r="F61" s="42" t="s">
        <v>20</v>
      </c>
      <c r="G61" s="43">
        <v>0</v>
      </c>
      <c r="H61" s="43">
        <f>+'FORMATO ESPECIFICO FOFISP'!P128</f>
        <v>9701800.0800000001</v>
      </c>
      <c r="I61" s="44">
        <f>+G61+H61</f>
        <v>9701800.0800000001</v>
      </c>
      <c r="J61" s="43">
        <v>0</v>
      </c>
      <c r="K61" s="43">
        <v>0</v>
      </c>
      <c r="L61" s="44">
        <f>+J61+K61</f>
        <v>0</v>
      </c>
      <c r="M61" s="43">
        <v>0</v>
      </c>
      <c r="N61" s="43">
        <v>0</v>
      </c>
      <c r="O61" s="44">
        <f>+M61+N61</f>
        <v>0</v>
      </c>
      <c r="P61" s="43">
        <v>0</v>
      </c>
      <c r="Q61" s="43">
        <v>0</v>
      </c>
      <c r="R61" s="44">
        <f>+P61+Q61</f>
        <v>0</v>
      </c>
      <c r="S61" s="43">
        <v>0</v>
      </c>
      <c r="T61" s="43">
        <v>0</v>
      </c>
      <c r="U61" s="44">
        <f>+S61+T61</f>
        <v>0</v>
      </c>
      <c r="V61" s="43">
        <f>+G61-J61-M61-P61-S61</f>
        <v>0</v>
      </c>
      <c r="W61" s="43">
        <f>+H61-K61-N61-Q61-T61</f>
        <v>9701800.0800000001</v>
      </c>
      <c r="X61" s="50">
        <f>+I61-L61-O61-R61-U61</f>
        <v>9701800.0800000001</v>
      </c>
    </row>
    <row r="62" spans="3:24" ht="26.25">
      <c r="C62" s="232"/>
      <c r="D62" s="232"/>
      <c r="E62" s="41">
        <v>2000</v>
      </c>
      <c r="F62" s="42" t="s">
        <v>24</v>
      </c>
      <c r="G62" s="43">
        <v>0</v>
      </c>
      <c r="H62" s="43">
        <f>+'FORMATO ESPECIFICO FOFISP'!P132</f>
        <v>44718.95</v>
      </c>
      <c r="I62" s="44">
        <f t="shared" ref="I62:I66" si="107">+G62+H62</f>
        <v>44718.95</v>
      </c>
      <c r="J62" s="45">
        <v>0</v>
      </c>
      <c r="K62" s="45">
        <v>0</v>
      </c>
      <c r="L62" s="44">
        <f t="shared" ref="L62:L66" si="108">+J62+K62</f>
        <v>0</v>
      </c>
      <c r="M62" s="45">
        <v>0</v>
      </c>
      <c r="N62" s="45">
        <v>0</v>
      </c>
      <c r="O62" s="44">
        <f t="shared" ref="O62:O66" si="109">+M62+N62</f>
        <v>0</v>
      </c>
      <c r="P62" s="45">
        <v>0</v>
      </c>
      <c r="Q62" s="45">
        <v>0</v>
      </c>
      <c r="R62" s="44">
        <f t="shared" ref="R62:R66" si="110">+P62+Q62</f>
        <v>0</v>
      </c>
      <c r="S62" s="45">
        <v>0</v>
      </c>
      <c r="T62" s="45">
        <v>0</v>
      </c>
      <c r="U62" s="44">
        <f t="shared" ref="U62:U66" si="111">+S62+T62</f>
        <v>0</v>
      </c>
      <c r="V62" s="43">
        <f t="shared" ref="V62:V66" si="112">+G62-J62-M62-P62-S62</f>
        <v>0</v>
      </c>
      <c r="W62" s="43">
        <f t="shared" ref="W62:W66" si="113">+H62-K62-N62-Q62-T62</f>
        <v>44718.95</v>
      </c>
      <c r="X62" s="50">
        <f t="shared" ref="X62:X66" si="114">+I62-L62-O62-R62-U62</f>
        <v>44718.95</v>
      </c>
    </row>
    <row r="63" spans="3:24" ht="26.25">
      <c r="C63" s="232"/>
      <c r="D63" s="232"/>
      <c r="E63" s="41">
        <v>3000</v>
      </c>
      <c r="F63" s="42" t="s">
        <v>28</v>
      </c>
      <c r="G63" s="43">
        <v>0</v>
      </c>
      <c r="H63" s="43">
        <v>0</v>
      </c>
      <c r="I63" s="44">
        <f t="shared" si="107"/>
        <v>0</v>
      </c>
      <c r="J63" s="45">
        <v>0</v>
      </c>
      <c r="K63" s="43">
        <v>0</v>
      </c>
      <c r="L63" s="44">
        <f t="shared" si="108"/>
        <v>0</v>
      </c>
      <c r="M63" s="45">
        <v>0</v>
      </c>
      <c r="N63" s="43">
        <v>0</v>
      </c>
      <c r="O63" s="44">
        <f t="shared" si="109"/>
        <v>0</v>
      </c>
      <c r="P63" s="45">
        <v>0</v>
      </c>
      <c r="Q63" s="43">
        <v>0</v>
      </c>
      <c r="R63" s="44">
        <f t="shared" si="110"/>
        <v>0</v>
      </c>
      <c r="S63" s="45">
        <v>0</v>
      </c>
      <c r="T63" s="43">
        <v>0</v>
      </c>
      <c r="U63" s="44">
        <f t="shared" si="111"/>
        <v>0</v>
      </c>
      <c r="V63" s="43">
        <f t="shared" si="112"/>
        <v>0</v>
      </c>
      <c r="W63" s="43">
        <f t="shared" si="113"/>
        <v>0</v>
      </c>
      <c r="X63" s="50">
        <f t="shared" si="114"/>
        <v>0</v>
      </c>
    </row>
    <row r="64" spans="3:24" ht="26.25">
      <c r="C64" s="232"/>
      <c r="D64" s="232"/>
      <c r="E64" s="41">
        <v>4000</v>
      </c>
      <c r="F64" s="42" t="s">
        <v>63</v>
      </c>
      <c r="G64" s="43">
        <v>0</v>
      </c>
      <c r="H64" s="43">
        <v>0</v>
      </c>
      <c r="I64" s="44">
        <f t="shared" si="107"/>
        <v>0</v>
      </c>
      <c r="J64" s="45">
        <v>0</v>
      </c>
      <c r="K64" s="43">
        <v>0</v>
      </c>
      <c r="L64" s="44">
        <f t="shared" si="108"/>
        <v>0</v>
      </c>
      <c r="M64" s="45">
        <v>0</v>
      </c>
      <c r="N64" s="43">
        <v>0</v>
      </c>
      <c r="O64" s="44">
        <f t="shared" si="109"/>
        <v>0</v>
      </c>
      <c r="P64" s="45">
        <v>0</v>
      </c>
      <c r="Q64" s="43">
        <v>0</v>
      </c>
      <c r="R64" s="44">
        <f t="shared" si="110"/>
        <v>0</v>
      </c>
      <c r="S64" s="45">
        <v>0</v>
      </c>
      <c r="T64" s="43">
        <v>0</v>
      </c>
      <c r="U64" s="44">
        <f t="shared" si="111"/>
        <v>0</v>
      </c>
      <c r="V64" s="43">
        <f t="shared" si="112"/>
        <v>0</v>
      </c>
      <c r="W64" s="43">
        <f t="shared" si="113"/>
        <v>0</v>
      </c>
      <c r="X64" s="50">
        <f t="shared" si="114"/>
        <v>0</v>
      </c>
    </row>
    <row r="65" spans="3:24" ht="26.25">
      <c r="C65" s="232"/>
      <c r="D65" s="232"/>
      <c r="E65" s="41">
        <v>5000</v>
      </c>
      <c r="F65" s="42" t="s">
        <v>36</v>
      </c>
      <c r="G65" s="43">
        <v>0</v>
      </c>
      <c r="H65" s="43">
        <f>+'FORMATO ESPECIFICO FOFISP'!P136</f>
        <v>780438.49</v>
      </c>
      <c r="I65" s="44">
        <f t="shared" si="107"/>
        <v>780438.49</v>
      </c>
      <c r="J65" s="45">
        <v>0</v>
      </c>
      <c r="K65" s="43">
        <v>0</v>
      </c>
      <c r="L65" s="44">
        <f t="shared" si="108"/>
        <v>0</v>
      </c>
      <c r="M65" s="45">
        <v>0</v>
      </c>
      <c r="N65" s="43">
        <v>0</v>
      </c>
      <c r="O65" s="44">
        <f t="shared" si="109"/>
        <v>0</v>
      </c>
      <c r="P65" s="45">
        <v>0</v>
      </c>
      <c r="Q65" s="43">
        <v>0</v>
      </c>
      <c r="R65" s="44">
        <f t="shared" si="110"/>
        <v>0</v>
      </c>
      <c r="S65" s="45">
        <v>0</v>
      </c>
      <c r="T65" s="43">
        <v>0</v>
      </c>
      <c r="U65" s="44">
        <f t="shared" si="111"/>
        <v>0</v>
      </c>
      <c r="V65" s="43">
        <f t="shared" si="112"/>
        <v>0</v>
      </c>
      <c r="W65" s="43">
        <f t="shared" si="113"/>
        <v>780438.49</v>
      </c>
      <c r="X65" s="50">
        <f t="shared" si="114"/>
        <v>780438.49</v>
      </c>
    </row>
    <row r="66" spans="3:24" ht="27" thickBot="1">
      <c r="C66" s="235"/>
      <c r="D66" s="232"/>
      <c r="E66" s="41">
        <v>6000</v>
      </c>
      <c r="F66" s="42" t="s">
        <v>109</v>
      </c>
      <c r="G66" s="46">
        <v>0</v>
      </c>
      <c r="H66" s="47">
        <v>0</v>
      </c>
      <c r="I66" s="44">
        <f t="shared" si="107"/>
        <v>0</v>
      </c>
      <c r="J66" s="46">
        <v>0</v>
      </c>
      <c r="K66" s="47">
        <v>0</v>
      </c>
      <c r="L66" s="44">
        <f t="shared" si="108"/>
        <v>0</v>
      </c>
      <c r="M66" s="46">
        <v>0</v>
      </c>
      <c r="N66" s="47">
        <v>0</v>
      </c>
      <c r="O66" s="44">
        <f t="shared" si="109"/>
        <v>0</v>
      </c>
      <c r="P66" s="46">
        <v>0</v>
      </c>
      <c r="Q66" s="47">
        <v>0</v>
      </c>
      <c r="R66" s="44">
        <f t="shared" si="110"/>
        <v>0</v>
      </c>
      <c r="S66" s="46">
        <v>0</v>
      </c>
      <c r="T66" s="47">
        <v>0</v>
      </c>
      <c r="U66" s="44">
        <f t="shared" si="111"/>
        <v>0</v>
      </c>
      <c r="V66" s="43">
        <f t="shared" si="112"/>
        <v>0</v>
      </c>
      <c r="W66" s="43">
        <f t="shared" si="113"/>
        <v>0</v>
      </c>
      <c r="X66" s="50">
        <f t="shared" si="114"/>
        <v>0</v>
      </c>
    </row>
    <row r="67" spans="3:24" ht="27" thickBot="1">
      <c r="C67" s="231">
        <v>7</v>
      </c>
      <c r="D67" s="233" t="s">
        <v>134</v>
      </c>
      <c r="E67" s="233"/>
      <c r="F67" s="233"/>
      <c r="G67" s="39">
        <f>+G68</f>
        <v>1744000</v>
      </c>
      <c r="H67" s="39">
        <f t="shared" ref="H67:X67" si="115">+H68</f>
        <v>4692505.87</v>
      </c>
      <c r="I67" s="39">
        <f t="shared" si="115"/>
        <v>6436505.8700000001</v>
      </c>
      <c r="J67" s="39">
        <f t="shared" si="115"/>
        <v>0</v>
      </c>
      <c r="K67" s="39">
        <f t="shared" si="115"/>
        <v>0</v>
      </c>
      <c r="L67" s="39">
        <f t="shared" si="115"/>
        <v>0</v>
      </c>
      <c r="M67" s="39">
        <f t="shared" si="115"/>
        <v>0</v>
      </c>
      <c r="N67" s="39">
        <f t="shared" si="115"/>
        <v>0</v>
      </c>
      <c r="O67" s="39">
        <f t="shared" si="115"/>
        <v>0</v>
      </c>
      <c r="P67" s="39">
        <f t="shared" si="115"/>
        <v>0</v>
      </c>
      <c r="Q67" s="39">
        <f t="shared" si="115"/>
        <v>0</v>
      </c>
      <c r="R67" s="39">
        <f t="shared" si="115"/>
        <v>0</v>
      </c>
      <c r="S67" s="39">
        <f t="shared" si="115"/>
        <v>0</v>
      </c>
      <c r="T67" s="39">
        <f t="shared" si="115"/>
        <v>0</v>
      </c>
      <c r="U67" s="39">
        <f t="shared" si="115"/>
        <v>0</v>
      </c>
      <c r="V67" s="39">
        <f t="shared" si="115"/>
        <v>1744000</v>
      </c>
      <c r="W67" s="39">
        <f t="shared" si="115"/>
        <v>4692505.87</v>
      </c>
      <c r="X67" s="39">
        <f t="shared" si="115"/>
        <v>6436505.8700000001</v>
      </c>
    </row>
    <row r="68" spans="3:24" ht="60" customHeight="1">
      <c r="C68" s="232"/>
      <c r="D68" s="231">
        <v>21</v>
      </c>
      <c r="E68" s="234" t="s">
        <v>135</v>
      </c>
      <c r="F68" s="234"/>
      <c r="G68" s="40">
        <f>+SUM(G69:G74)</f>
        <v>1744000</v>
      </c>
      <c r="H68" s="40">
        <f t="shared" ref="H68:I68" si="116">+SUM(H69:H74)</f>
        <v>4692505.87</v>
      </c>
      <c r="I68" s="40">
        <f t="shared" si="116"/>
        <v>6436505.8700000001</v>
      </c>
      <c r="J68" s="40">
        <f>+SUM(J69:J74)</f>
        <v>0</v>
      </c>
      <c r="K68" s="40">
        <f t="shared" ref="K68:L68" si="117">+SUM(K69:K74)</f>
        <v>0</v>
      </c>
      <c r="L68" s="40">
        <f t="shared" si="117"/>
        <v>0</v>
      </c>
      <c r="M68" s="40">
        <f>+SUM(M69:M74)</f>
        <v>0</v>
      </c>
      <c r="N68" s="40">
        <f t="shared" ref="N68:O68" si="118">+SUM(N69:N74)</f>
        <v>0</v>
      </c>
      <c r="O68" s="40">
        <f t="shared" si="118"/>
        <v>0</v>
      </c>
      <c r="P68" s="40">
        <f>+SUM(P69:P74)</f>
        <v>0</v>
      </c>
      <c r="Q68" s="40">
        <f t="shared" ref="Q68:R68" si="119">+SUM(Q69:Q74)</f>
        <v>0</v>
      </c>
      <c r="R68" s="40">
        <f t="shared" si="119"/>
        <v>0</v>
      </c>
      <c r="S68" s="40">
        <f>+SUM(S69:S74)</f>
        <v>0</v>
      </c>
      <c r="T68" s="40">
        <f t="shared" ref="T68:U68" si="120">+SUM(T69:T74)</f>
        <v>0</v>
      </c>
      <c r="U68" s="40">
        <f t="shared" si="120"/>
        <v>0</v>
      </c>
      <c r="V68" s="40">
        <f>+SUM(V69:V74)</f>
        <v>1744000</v>
      </c>
      <c r="W68" s="40">
        <f t="shared" ref="W68:X68" si="121">+SUM(W69:W74)</f>
        <v>4692505.87</v>
      </c>
      <c r="X68" s="40">
        <f t="shared" si="121"/>
        <v>6436505.8700000001</v>
      </c>
    </row>
    <row r="69" spans="3:24" ht="26.25">
      <c r="C69" s="232"/>
      <c r="D69" s="232"/>
      <c r="E69" s="41">
        <v>1000</v>
      </c>
      <c r="F69" s="42" t="s">
        <v>20</v>
      </c>
      <c r="G69" s="43">
        <v>0</v>
      </c>
      <c r="H69" s="43">
        <f>+'FORMATO ESPECIFICO FOFISP'!P152</f>
        <v>2202274.2999999998</v>
      </c>
      <c r="I69" s="44">
        <f>+G69+H69</f>
        <v>2202274.2999999998</v>
      </c>
      <c r="J69" s="43">
        <v>0</v>
      </c>
      <c r="K69" s="43">
        <v>0</v>
      </c>
      <c r="L69" s="44">
        <f>+J69+K69</f>
        <v>0</v>
      </c>
      <c r="M69" s="43">
        <v>0</v>
      </c>
      <c r="N69" s="43">
        <v>0</v>
      </c>
      <c r="O69" s="44">
        <f>+M69+N69</f>
        <v>0</v>
      </c>
      <c r="P69" s="43">
        <v>0</v>
      </c>
      <c r="Q69" s="43">
        <v>0</v>
      </c>
      <c r="R69" s="44">
        <f>+P69+Q69</f>
        <v>0</v>
      </c>
      <c r="S69" s="43">
        <v>0</v>
      </c>
      <c r="T69" s="43">
        <v>0</v>
      </c>
      <c r="U69" s="44">
        <f>+S69+T69</f>
        <v>0</v>
      </c>
      <c r="V69" s="43">
        <f>+G69-J69-M69-P69-S69</f>
        <v>0</v>
      </c>
      <c r="W69" s="43">
        <f>+H69-K69-N69-Q69-T69</f>
        <v>2202274.2999999998</v>
      </c>
      <c r="X69" s="50">
        <f>+I69-L69-O69-R69-U69</f>
        <v>2202274.2999999998</v>
      </c>
    </row>
    <row r="70" spans="3:24" ht="26.25">
      <c r="C70" s="232"/>
      <c r="D70" s="232"/>
      <c r="E70" s="41">
        <v>2000</v>
      </c>
      <c r="F70" s="42" t="s">
        <v>24</v>
      </c>
      <c r="G70" s="43">
        <v>0</v>
      </c>
      <c r="H70" s="43">
        <f>+'FORMATO ESPECIFICO FOFISP'!P156</f>
        <v>572000</v>
      </c>
      <c r="I70" s="44">
        <f t="shared" ref="I70:I74" si="122">+G70+H70</f>
        <v>572000</v>
      </c>
      <c r="J70" s="45">
        <f>+'[1]Formato Especifico'!AI52</f>
        <v>0</v>
      </c>
      <c r="K70" s="45">
        <v>0</v>
      </c>
      <c r="L70" s="44">
        <f t="shared" ref="L70:L74" si="123">+J70+K70</f>
        <v>0</v>
      </c>
      <c r="M70" s="45">
        <f>+'[1]Formato Especifico'!AB52</f>
        <v>0</v>
      </c>
      <c r="N70" s="45">
        <v>0</v>
      </c>
      <c r="O70" s="44">
        <f t="shared" ref="O70:O74" si="124">+M70+N70</f>
        <v>0</v>
      </c>
      <c r="P70" s="45">
        <v>0</v>
      </c>
      <c r="Q70" s="45">
        <v>0</v>
      </c>
      <c r="R70" s="44">
        <f t="shared" ref="R70:R74" si="125">+P70+Q70</f>
        <v>0</v>
      </c>
      <c r="S70" s="45">
        <v>0</v>
      </c>
      <c r="T70" s="45">
        <v>0</v>
      </c>
      <c r="U70" s="44">
        <f t="shared" ref="U70:U74" si="126">+S70+T70</f>
        <v>0</v>
      </c>
      <c r="V70" s="43">
        <f t="shared" ref="V70:V74" si="127">+G70-J70-M70-P70-S70</f>
        <v>0</v>
      </c>
      <c r="W70" s="43">
        <f t="shared" ref="W70:W74" si="128">+H70-K70-N70-Q70-T70</f>
        <v>572000</v>
      </c>
      <c r="X70" s="50">
        <f t="shared" ref="X70:X74" si="129">+I70-L70-O70-R70-U70</f>
        <v>572000</v>
      </c>
    </row>
    <row r="71" spans="3:24" ht="26.25">
      <c r="C71" s="232"/>
      <c r="D71" s="232"/>
      <c r="E71" s="41">
        <v>3000</v>
      </c>
      <c r="F71" s="42" t="s">
        <v>28</v>
      </c>
      <c r="G71" s="43">
        <v>0</v>
      </c>
      <c r="H71" s="43">
        <f>+'FORMATO ESPECIFICO FOFISP'!P175</f>
        <v>858231.57000000007</v>
      </c>
      <c r="I71" s="44">
        <f t="shared" si="122"/>
        <v>858231.57000000007</v>
      </c>
      <c r="J71" s="45">
        <v>0</v>
      </c>
      <c r="K71" s="43">
        <v>0</v>
      </c>
      <c r="L71" s="44">
        <f t="shared" si="123"/>
        <v>0</v>
      </c>
      <c r="M71" s="45">
        <v>0</v>
      </c>
      <c r="N71" s="43">
        <v>0</v>
      </c>
      <c r="O71" s="44">
        <f t="shared" si="124"/>
        <v>0</v>
      </c>
      <c r="P71" s="45">
        <v>0</v>
      </c>
      <c r="Q71" s="43">
        <v>0</v>
      </c>
      <c r="R71" s="44">
        <f t="shared" si="125"/>
        <v>0</v>
      </c>
      <c r="S71" s="45">
        <v>0</v>
      </c>
      <c r="T71" s="43">
        <v>0</v>
      </c>
      <c r="U71" s="44">
        <f t="shared" si="126"/>
        <v>0</v>
      </c>
      <c r="V71" s="43">
        <f t="shared" si="127"/>
        <v>0</v>
      </c>
      <c r="W71" s="43">
        <f t="shared" si="128"/>
        <v>858231.57000000007</v>
      </c>
      <c r="X71" s="50">
        <f t="shared" si="129"/>
        <v>858231.57000000007</v>
      </c>
    </row>
    <row r="72" spans="3:24" ht="26.25">
      <c r="C72" s="232"/>
      <c r="D72" s="232"/>
      <c r="E72" s="41">
        <v>4000</v>
      </c>
      <c r="F72" s="42" t="s">
        <v>63</v>
      </c>
      <c r="G72" s="43">
        <v>0</v>
      </c>
      <c r="H72" s="43">
        <v>0</v>
      </c>
      <c r="I72" s="44">
        <f t="shared" si="122"/>
        <v>0</v>
      </c>
      <c r="J72" s="45">
        <v>0</v>
      </c>
      <c r="K72" s="43">
        <v>0</v>
      </c>
      <c r="L72" s="44">
        <f t="shared" si="123"/>
        <v>0</v>
      </c>
      <c r="M72" s="45">
        <v>0</v>
      </c>
      <c r="N72" s="43">
        <v>0</v>
      </c>
      <c r="O72" s="44">
        <f t="shared" si="124"/>
        <v>0</v>
      </c>
      <c r="P72" s="45">
        <v>0</v>
      </c>
      <c r="Q72" s="43">
        <v>0</v>
      </c>
      <c r="R72" s="44">
        <f t="shared" si="125"/>
        <v>0</v>
      </c>
      <c r="S72" s="45">
        <v>0</v>
      </c>
      <c r="T72" s="43">
        <v>0</v>
      </c>
      <c r="U72" s="44">
        <f t="shared" si="126"/>
        <v>0</v>
      </c>
      <c r="V72" s="43">
        <f t="shared" si="127"/>
        <v>0</v>
      </c>
      <c r="W72" s="43">
        <f t="shared" si="128"/>
        <v>0</v>
      </c>
      <c r="X72" s="50">
        <f t="shared" si="129"/>
        <v>0</v>
      </c>
    </row>
    <row r="73" spans="3:24" ht="26.25">
      <c r="C73" s="232"/>
      <c r="D73" s="232"/>
      <c r="E73" s="41">
        <v>5000</v>
      </c>
      <c r="F73" s="42" t="s">
        <v>36</v>
      </c>
      <c r="G73" s="43">
        <f>+'FORMATO ESPECIFICO FOFISP'!M185</f>
        <v>1744000</v>
      </c>
      <c r="H73" s="43">
        <f>+'FORMATO ESPECIFICO FOFISP'!P185</f>
        <v>1060000</v>
      </c>
      <c r="I73" s="44">
        <f t="shared" si="122"/>
        <v>2804000</v>
      </c>
      <c r="J73" s="45">
        <v>0</v>
      </c>
      <c r="K73" s="43">
        <v>0</v>
      </c>
      <c r="L73" s="44">
        <f t="shared" si="123"/>
        <v>0</v>
      </c>
      <c r="M73" s="45">
        <v>0</v>
      </c>
      <c r="N73" s="43">
        <v>0</v>
      </c>
      <c r="O73" s="44">
        <f t="shared" si="124"/>
        <v>0</v>
      </c>
      <c r="P73" s="45">
        <v>0</v>
      </c>
      <c r="Q73" s="43">
        <v>0</v>
      </c>
      <c r="R73" s="44">
        <f t="shared" si="125"/>
        <v>0</v>
      </c>
      <c r="S73" s="45">
        <v>0</v>
      </c>
      <c r="T73" s="43">
        <v>0</v>
      </c>
      <c r="U73" s="44">
        <f t="shared" si="126"/>
        <v>0</v>
      </c>
      <c r="V73" s="43">
        <f t="shared" si="127"/>
        <v>1744000</v>
      </c>
      <c r="W73" s="43">
        <f t="shared" si="128"/>
        <v>1060000</v>
      </c>
      <c r="X73" s="50">
        <f t="shared" si="129"/>
        <v>2804000</v>
      </c>
    </row>
    <row r="74" spans="3:24" ht="27" thickBot="1">
      <c r="C74" s="232"/>
      <c r="D74" s="232"/>
      <c r="E74" s="41">
        <v>6000</v>
      </c>
      <c r="F74" s="42" t="s">
        <v>109</v>
      </c>
      <c r="G74" s="46">
        <v>0</v>
      </c>
      <c r="H74" s="47">
        <v>0</v>
      </c>
      <c r="I74" s="44">
        <f t="shared" si="122"/>
        <v>0</v>
      </c>
      <c r="J74" s="46">
        <v>0</v>
      </c>
      <c r="K74" s="47">
        <v>0</v>
      </c>
      <c r="L74" s="44">
        <f t="shared" si="123"/>
        <v>0</v>
      </c>
      <c r="M74" s="46">
        <v>0</v>
      </c>
      <c r="N74" s="47">
        <v>0</v>
      </c>
      <c r="O74" s="44">
        <f t="shared" si="124"/>
        <v>0</v>
      </c>
      <c r="P74" s="46">
        <v>0</v>
      </c>
      <c r="Q74" s="47">
        <v>0</v>
      </c>
      <c r="R74" s="44">
        <f t="shared" si="125"/>
        <v>0</v>
      </c>
      <c r="S74" s="46">
        <v>0</v>
      </c>
      <c r="T74" s="47">
        <v>0</v>
      </c>
      <c r="U74" s="44">
        <f t="shared" si="126"/>
        <v>0</v>
      </c>
      <c r="V74" s="43">
        <f t="shared" si="127"/>
        <v>0</v>
      </c>
      <c r="W74" s="43">
        <f t="shared" si="128"/>
        <v>0</v>
      </c>
      <c r="X74" s="50">
        <f t="shared" si="129"/>
        <v>0</v>
      </c>
    </row>
    <row r="75" spans="3:24" ht="77.25" customHeight="1" thickBot="1">
      <c r="C75" s="231">
        <v>8</v>
      </c>
      <c r="D75" s="233" t="s">
        <v>136</v>
      </c>
      <c r="E75" s="233"/>
      <c r="F75" s="233"/>
      <c r="G75" s="39">
        <f>+G76+G83+G90</f>
        <v>191418692.83000001</v>
      </c>
      <c r="H75" s="39">
        <f t="shared" ref="H75:X75" si="130">+H76+H83+H90</f>
        <v>1000000</v>
      </c>
      <c r="I75" s="39">
        <f t="shared" si="130"/>
        <v>192418692.83000001</v>
      </c>
      <c r="J75" s="39">
        <f t="shared" si="130"/>
        <v>0</v>
      </c>
      <c r="K75" s="39">
        <f t="shared" si="130"/>
        <v>0</v>
      </c>
      <c r="L75" s="39">
        <f t="shared" si="130"/>
        <v>0</v>
      </c>
      <c r="M75" s="39">
        <f t="shared" si="130"/>
        <v>0</v>
      </c>
      <c r="N75" s="39">
        <f t="shared" si="130"/>
        <v>0</v>
      </c>
      <c r="O75" s="39">
        <f t="shared" si="130"/>
        <v>0</v>
      </c>
      <c r="P75" s="39">
        <f t="shared" si="130"/>
        <v>0</v>
      </c>
      <c r="Q75" s="39">
        <f t="shared" si="130"/>
        <v>0</v>
      </c>
      <c r="R75" s="39">
        <f t="shared" si="130"/>
        <v>0</v>
      </c>
      <c r="S75" s="39">
        <f t="shared" si="130"/>
        <v>0</v>
      </c>
      <c r="T75" s="39">
        <f t="shared" si="130"/>
        <v>0</v>
      </c>
      <c r="U75" s="39">
        <f t="shared" si="130"/>
        <v>0</v>
      </c>
      <c r="V75" s="39">
        <f t="shared" si="130"/>
        <v>191418692.83000001</v>
      </c>
      <c r="W75" s="39">
        <f t="shared" si="130"/>
        <v>1000000</v>
      </c>
      <c r="X75" s="39">
        <f t="shared" si="130"/>
        <v>192418692.83000001</v>
      </c>
    </row>
    <row r="76" spans="3:24" ht="50.25" customHeight="1">
      <c r="C76" s="232"/>
      <c r="D76" s="231">
        <v>22</v>
      </c>
      <c r="E76" s="234" t="s">
        <v>137</v>
      </c>
      <c r="F76" s="234"/>
      <c r="G76" s="40">
        <f>+SUM(G77:G82)</f>
        <v>38659735.730000004</v>
      </c>
      <c r="H76" s="40">
        <f t="shared" ref="H76:I76" si="131">+SUM(H77:H82)</f>
        <v>1000000</v>
      </c>
      <c r="I76" s="40">
        <f t="shared" si="131"/>
        <v>39659735.730000004</v>
      </c>
      <c r="J76" s="40">
        <f>+SUM(J77:J82)</f>
        <v>0</v>
      </c>
      <c r="K76" s="40">
        <f t="shared" ref="K76:L76" si="132">+SUM(K77:K82)</f>
        <v>0</v>
      </c>
      <c r="L76" s="40">
        <f t="shared" si="132"/>
        <v>0</v>
      </c>
      <c r="M76" s="40">
        <f>+SUM(M77:M82)</f>
        <v>0</v>
      </c>
      <c r="N76" s="40">
        <f t="shared" ref="N76:O76" si="133">+SUM(N77:N82)</f>
        <v>0</v>
      </c>
      <c r="O76" s="40">
        <f t="shared" si="133"/>
        <v>0</v>
      </c>
      <c r="P76" s="40">
        <f>+SUM(P77:P82)</f>
        <v>0</v>
      </c>
      <c r="Q76" s="40">
        <f t="shared" ref="Q76:R76" si="134">+SUM(Q77:Q82)</f>
        <v>0</v>
      </c>
      <c r="R76" s="40">
        <f t="shared" si="134"/>
        <v>0</v>
      </c>
      <c r="S76" s="40">
        <f>+SUM(S77:S82)</f>
        <v>0</v>
      </c>
      <c r="T76" s="40">
        <f t="shared" ref="T76:U76" si="135">+SUM(T77:T82)</f>
        <v>0</v>
      </c>
      <c r="U76" s="40">
        <f t="shared" si="135"/>
        <v>0</v>
      </c>
      <c r="V76" s="40">
        <f>+SUM(V77:V82)</f>
        <v>38659735.730000004</v>
      </c>
      <c r="W76" s="40">
        <f t="shared" ref="W76:X76" si="136">+SUM(W77:W82)</f>
        <v>1000000</v>
      </c>
      <c r="X76" s="40">
        <f t="shared" si="136"/>
        <v>39659735.730000004</v>
      </c>
    </row>
    <row r="77" spans="3:24" ht="26.25">
      <c r="C77" s="232"/>
      <c r="D77" s="232"/>
      <c r="E77" s="41">
        <v>1000</v>
      </c>
      <c r="F77" s="42" t="s">
        <v>20</v>
      </c>
      <c r="G77" s="43">
        <v>0</v>
      </c>
      <c r="H77" s="43">
        <v>0</v>
      </c>
      <c r="I77" s="44">
        <f>+G77+H77</f>
        <v>0</v>
      </c>
      <c r="J77" s="43">
        <v>0</v>
      </c>
      <c r="K77" s="43">
        <v>0</v>
      </c>
      <c r="L77" s="44">
        <f>+J77+K77</f>
        <v>0</v>
      </c>
      <c r="M77" s="43">
        <v>0</v>
      </c>
      <c r="N77" s="43">
        <v>0</v>
      </c>
      <c r="O77" s="44">
        <f>+M77+N77</f>
        <v>0</v>
      </c>
      <c r="P77" s="43">
        <v>0</v>
      </c>
      <c r="Q77" s="43">
        <v>0</v>
      </c>
      <c r="R77" s="44">
        <f>+P77+Q77</f>
        <v>0</v>
      </c>
      <c r="S77" s="43">
        <v>0</v>
      </c>
      <c r="T77" s="43">
        <v>0</v>
      </c>
      <c r="U77" s="44">
        <f>+S77+T77</f>
        <v>0</v>
      </c>
      <c r="V77" s="43">
        <f>+G77-J77-M77-P77-S77</f>
        <v>0</v>
      </c>
      <c r="W77" s="43">
        <f>+H77-K77-N77-Q77-T77</f>
        <v>0</v>
      </c>
      <c r="X77" s="50">
        <f>+I77-L77-O77-R77-U77</f>
        <v>0</v>
      </c>
    </row>
    <row r="78" spans="3:24" ht="26.25">
      <c r="C78" s="232"/>
      <c r="D78" s="232"/>
      <c r="E78" s="41">
        <v>2000</v>
      </c>
      <c r="F78" s="42" t="s">
        <v>24</v>
      </c>
      <c r="G78" s="43">
        <v>0</v>
      </c>
      <c r="H78" s="43">
        <v>0</v>
      </c>
      <c r="I78" s="44">
        <f t="shared" ref="I78:I82" si="137">+G78+H78</f>
        <v>0</v>
      </c>
      <c r="J78" s="45">
        <f>+'[1]Formato Especifico'!AI59</f>
        <v>0</v>
      </c>
      <c r="K78" s="45">
        <v>0</v>
      </c>
      <c r="L78" s="44">
        <f t="shared" ref="L78:L82" si="138">+J78+K78</f>
        <v>0</v>
      </c>
      <c r="M78" s="45">
        <f>+'[1]Formato Especifico'!AB59</f>
        <v>0</v>
      </c>
      <c r="N78" s="45">
        <v>0</v>
      </c>
      <c r="O78" s="44">
        <f t="shared" ref="O78:O82" si="139">+M78+N78</f>
        <v>0</v>
      </c>
      <c r="P78" s="45">
        <v>0</v>
      </c>
      <c r="Q78" s="45">
        <v>0</v>
      </c>
      <c r="R78" s="44">
        <f t="shared" ref="R78:R82" si="140">+P78+Q78</f>
        <v>0</v>
      </c>
      <c r="S78" s="45">
        <v>0</v>
      </c>
      <c r="T78" s="45">
        <v>0</v>
      </c>
      <c r="U78" s="44">
        <f t="shared" ref="U78:U82" si="141">+S78+T78</f>
        <v>0</v>
      </c>
      <c r="V78" s="43">
        <f t="shared" ref="V78:V82" si="142">+G78-J78-M78-P78-S78</f>
        <v>0</v>
      </c>
      <c r="W78" s="43">
        <f t="shared" ref="W78:W82" si="143">+H78-K78-N78-Q78-T78</f>
        <v>0</v>
      </c>
      <c r="X78" s="50">
        <f t="shared" ref="X78:X82" si="144">+I78-L78-O78-R78-U78</f>
        <v>0</v>
      </c>
    </row>
    <row r="79" spans="3:24" ht="26.25">
      <c r="C79" s="232"/>
      <c r="D79" s="232"/>
      <c r="E79" s="41">
        <v>3000</v>
      </c>
      <c r="F79" s="42" t="s">
        <v>28</v>
      </c>
      <c r="G79" s="43">
        <f>+'FORMATO ESPECIFICO FOFISP'!M201</f>
        <v>35000335.730000004</v>
      </c>
      <c r="H79" s="43">
        <f>+'FORMATO ESPECIFICO FOFISP'!P201</f>
        <v>1000000</v>
      </c>
      <c r="I79" s="44">
        <f t="shared" si="137"/>
        <v>36000335.730000004</v>
      </c>
      <c r="J79" s="45">
        <v>0</v>
      </c>
      <c r="K79" s="43">
        <v>0</v>
      </c>
      <c r="L79" s="44">
        <f t="shared" si="138"/>
        <v>0</v>
      </c>
      <c r="M79" s="45">
        <v>0</v>
      </c>
      <c r="N79" s="43">
        <v>0</v>
      </c>
      <c r="O79" s="44">
        <f t="shared" si="139"/>
        <v>0</v>
      </c>
      <c r="P79" s="45">
        <v>0</v>
      </c>
      <c r="Q79" s="43">
        <v>0</v>
      </c>
      <c r="R79" s="44">
        <f t="shared" si="140"/>
        <v>0</v>
      </c>
      <c r="S79" s="45">
        <v>0</v>
      </c>
      <c r="T79" s="43">
        <v>0</v>
      </c>
      <c r="U79" s="44">
        <f t="shared" si="141"/>
        <v>0</v>
      </c>
      <c r="V79" s="43">
        <f t="shared" si="142"/>
        <v>35000335.730000004</v>
      </c>
      <c r="W79" s="43">
        <f t="shared" si="143"/>
        <v>1000000</v>
      </c>
      <c r="X79" s="50">
        <f t="shared" si="144"/>
        <v>36000335.730000004</v>
      </c>
    </row>
    <row r="80" spans="3:24" ht="26.25">
      <c r="C80" s="232"/>
      <c r="D80" s="232"/>
      <c r="E80" s="41">
        <v>4000</v>
      </c>
      <c r="F80" s="42" t="s">
        <v>63</v>
      </c>
      <c r="G80" s="43">
        <v>0</v>
      </c>
      <c r="H80" s="43">
        <v>0</v>
      </c>
      <c r="I80" s="44">
        <f t="shared" si="137"/>
        <v>0</v>
      </c>
      <c r="J80" s="45">
        <v>0</v>
      </c>
      <c r="K80" s="43">
        <v>0</v>
      </c>
      <c r="L80" s="44">
        <f t="shared" si="138"/>
        <v>0</v>
      </c>
      <c r="M80" s="45">
        <v>0</v>
      </c>
      <c r="N80" s="43">
        <v>0</v>
      </c>
      <c r="O80" s="44">
        <f t="shared" si="139"/>
        <v>0</v>
      </c>
      <c r="P80" s="45">
        <v>0</v>
      </c>
      <c r="Q80" s="43">
        <v>0</v>
      </c>
      <c r="R80" s="44">
        <f t="shared" si="140"/>
        <v>0</v>
      </c>
      <c r="S80" s="45">
        <v>0</v>
      </c>
      <c r="T80" s="43">
        <v>0</v>
      </c>
      <c r="U80" s="44">
        <f t="shared" si="141"/>
        <v>0</v>
      </c>
      <c r="V80" s="43">
        <f t="shared" si="142"/>
        <v>0</v>
      </c>
      <c r="W80" s="43">
        <f t="shared" si="143"/>
        <v>0</v>
      </c>
      <c r="X80" s="50">
        <f t="shared" si="144"/>
        <v>0</v>
      </c>
    </row>
    <row r="81" spans="3:24" ht="26.25">
      <c r="C81" s="232"/>
      <c r="D81" s="232"/>
      <c r="E81" s="41">
        <v>5000</v>
      </c>
      <c r="F81" s="42" t="s">
        <v>36</v>
      </c>
      <c r="G81" s="43">
        <f>+'FORMATO ESPECIFICO FOFISP'!M210</f>
        <v>3659400</v>
      </c>
      <c r="H81" s="43">
        <v>0</v>
      </c>
      <c r="I81" s="44">
        <f t="shared" si="137"/>
        <v>3659400</v>
      </c>
      <c r="J81" s="45">
        <v>0</v>
      </c>
      <c r="K81" s="43">
        <v>0</v>
      </c>
      <c r="L81" s="44">
        <f t="shared" si="138"/>
        <v>0</v>
      </c>
      <c r="M81" s="45">
        <v>0</v>
      </c>
      <c r="N81" s="43">
        <v>0</v>
      </c>
      <c r="O81" s="44">
        <f t="shared" si="139"/>
        <v>0</v>
      </c>
      <c r="P81" s="45">
        <v>0</v>
      </c>
      <c r="Q81" s="43">
        <v>0</v>
      </c>
      <c r="R81" s="44">
        <f t="shared" si="140"/>
        <v>0</v>
      </c>
      <c r="S81" s="45">
        <v>0</v>
      </c>
      <c r="T81" s="43">
        <v>0</v>
      </c>
      <c r="U81" s="44">
        <f t="shared" si="141"/>
        <v>0</v>
      </c>
      <c r="V81" s="43">
        <f t="shared" si="142"/>
        <v>3659400</v>
      </c>
      <c r="W81" s="43">
        <f t="shared" si="143"/>
        <v>0</v>
      </c>
      <c r="X81" s="50">
        <f t="shared" si="144"/>
        <v>3659400</v>
      </c>
    </row>
    <row r="82" spans="3:24" ht="27" thickBot="1">
      <c r="C82" s="232"/>
      <c r="D82" s="232"/>
      <c r="E82" s="41">
        <v>6000</v>
      </c>
      <c r="F82" s="42" t="s">
        <v>109</v>
      </c>
      <c r="G82" s="46">
        <v>0</v>
      </c>
      <c r="H82" s="47">
        <v>0</v>
      </c>
      <c r="I82" s="44">
        <f t="shared" si="137"/>
        <v>0</v>
      </c>
      <c r="J82" s="46">
        <v>0</v>
      </c>
      <c r="K82" s="47">
        <v>0</v>
      </c>
      <c r="L82" s="44">
        <f t="shared" si="138"/>
        <v>0</v>
      </c>
      <c r="M82" s="46">
        <v>0</v>
      </c>
      <c r="N82" s="47">
        <v>0</v>
      </c>
      <c r="O82" s="44">
        <f t="shared" si="139"/>
        <v>0</v>
      </c>
      <c r="P82" s="46">
        <v>0</v>
      </c>
      <c r="Q82" s="47">
        <v>0</v>
      </c>
      <c r="R82" s="44">
        <f t="shared" si="140"/>
        <v>0</v>
      </c>
      <c r="S82" s="46">
        <v>0</v>
      </c>
      <c r="T82" s="47">
        <v>0</v>
      </c>
      <c r="U82" s="44">
        <f t="shared" si="141"/>
        <v>0</v>
      </c>
      <c r="V82" s="43">
        <f t="shared" si="142"/>
        <v>0</v>
      </c>
      <c r="W82" s="43">
        <f t="shared" si="143"/>
        <v>0</v>
      </c>
      <c r="X82" s="50">
        <f t="shared" si="144"/>
        <v>0</v>
      </c>
    </row>
    <row r="83" spans="3:24" ht="53.25" customHeight="1">
      <c r="C83" s="232"/>
      <c r="D83" s="231">
        <v>23</v>
      </c>
      <c r="E83" s="234" t="s">
        <v>141</v>
      </c>
      <c r="F83" s="234"/>
      <c r="G83" s="40">
        <f>+SUM(G84:G89)</f>
        <v>58279784.870000005</v>
      </c>
      <c r="H83" s="40">
        <f t="shared" ref="H83:I83" si="145">+SUM(H84:H89)</f>
        <v>0</v>
      </c>
      <c r="I83" s="40">
        <f t="shared" si="145"/>
        <v>58279784.870000005</v>
      </c>
      <c r="J83" s="40">
        <f>+SUM(J84:J89)</f>
        <v>0</v>
      </c>
      <c r="K83" s="40">
        <f t="shared" ref="K83:L83" si="146">+SUM(K84:K89)</f>
        <v>0</v>
      </c>
      <c r="L83" s="40">
        <f t="shared" si="146"/>
        <v>0</v>
      </c>
      <c r="M83" s="40">
        <f>+SUM(M84:M89)</f>
        <v>0</v>
      </c>
      <c r="N83" s="40">
        <f t="shared" ref="N83:O83" si="147">+SUM(N84:N89)</f>
        <v>0</v>
      </c>
      <c r="O83" s="40">
        <f t="shared" si="147"/>
        <v>0</v>
      </c>
      <c r="P83" s="40">
        <f>+SUM(P84:P89)</f>
        <v>0</v>
      </c>
      <c r="Q83" s="40">
        <f t="shared" ref="Q83:R83" si="148">+SUM(Q84:Q89)</f>
        <v>0</v>
      </c>
      <c r="R83" s="40">
        <f t="shared" si="148"/>
        <v>0</v>
      </c>
      <c r="S83" s="40">
        <f>+SUM(S84:S89)</f>
        <v>0</v>
      </c>
      <c r="T83" s="40">
        <f t="shared" ref="T83:U83" si="149">+SUM(T84:T89)</f>
        <v>0</v>
      </c>
      <c r="U83" s="40">
        <f t="shared" si="149"/>
        <v>0</v>
      </c>
      <c r="V83" s="40">
        <f>+SUM(V84:V89)</f>
        <v>58279784.870000005</v>
      </c>
      <c r="W83" s="40">
        <f t="shared" ref="W83:X83" si="150">+SUM(W84:W89)</f>
        <v>0</v>
      </c>
      <c r="X83" s="40">
        <f t="shared" si="150"/>
        <v>58279784.870000005</v>
      </c>
    </row>
    <row r="84" spans="3:24" ht="26.25">
      <c r="C84" s="232"/>
      <c r="D84" s="232"/>
      <c r="E84" s="41">
        <v>1000</v>
      </c>
      <c r="F84" s="42" t="s">
        <v>20</v>
      </c>
      <c r="G84" s="43">
        <v>0</v>
      </c>
      <c r="H84" s="43">
        <v>0</v>
      </c>
      <c r="I84" s="44">
        <f>+G84+H84</f>
        <v>0</v>
      </c>
      <c r="J84" s="43">
        <v>0</v>
      </c>
      <c r="K84" s="43">
        <v>0</v>
      </c>
      <c r="L84" s="44">
        <f>+J84+K84</f>
        <v>0</v>
      </c>
      <c r="M84" s="43">
        <v>0</v>
      </c>
      <c r="N84" s="43">
        <v>0</v>
      </c>
      <c r="O84" s="44">
        <f>+M84+N84</f>
        <v>0</v>
      </c>
      <c r="P84" s="43">
        <v>0</v>
      </c>
      <c r="Q84" s="43">
        <v>0</v>
      </c>
      <c r="R84" s="44">
        <f>+P84+Q84</f>
        <v>0</v>
      </c>
      <c r="S84" s="43">
        <v>0</v>
      </c>
      <c r="T84" s="43">
        <v>0</v>
      </c>
      <c r="U84" s="44">
        <f>+S84+T84</f>
        <v>0</v>
      </c>
      <c r="V84" s="43">
        <f>+G84-J84-M84-P84-S84</f>
        <v>0</v>
      </c>
      <c r="W84" s="43">
        <f>+H84-K84-N84-Q84-T84</f>
        <v>0</v>
      </c>
      <c r="X84" s="50">
        <f>+I84-L84-O84-R84-U84</f>
        <v>0</v>
      </c>
    </row>
    <row r="85" spans="3:24" ht="26.25">
      <c r="C85" s="232"/>
      <c r="D85" s="232"/>
      <c r="E85" s="41">
        <v>2000</v>
      </c>
      <c r="F85" s="42" t="s">
        <v>24</v>
      </c>
      <c r="G85" s="43">
        <v>0</v>
      </c>
      <c r="H85" s="43">
        <v>0</v>
      </c>
      <c r="I85" s="44">
        <f t="shared" ref="I85:I89" si="151">+G85+H85</f>
        <v>0</v>
      </c>
      <c r="J85" s="45">
        <f>+'[1]Formato Especifico'!AI67</f>
        <v>0</v>
      </c>
      <c r="K85" s="45">
        <v>0</v>
      </c>
      <c r="L85" s="44">
        <f t="shared" ref="L85:L89" si="152">+J85+K85</f>
        <v>0</v>
      </c>
      <c r="M85" s="45">
        <f>+'[1]Formato Especifico'!AB67</f>
        <v>0</v>
      </c>
      <c r="N85" s="45">
        <v>0</v>
      </c>
      <c r="O85" s="44">
        <f t="shared" ref="O85:O89" si="153">+M85+N85</f>
        <v>0</v>
      </c>
      <c r="P85" s="45">
        <v>0</v>
      </c>
      <c r="Q85" s="45">
        <v>0</v>
      </c>
      <c r="R85" s="44">
        <f t="shared" ref="R85:R89" si="154">+P85+Q85</f>
        <v>0</v>
      </c>
      <c r="S85" s="45">
        <v>0</v>
      </c>
      <c r="T85" s="45">
        <v>0</v>
      </c>
      <c r="U85" s="44">
        <f t="shared" ref="U85:U89" si="155">+S85+T85</f>
        <v>0</v>
      </c>
      <c r="V85" s="43">
        <f t="shared" ref="V85:V89" si="156">+G85-J85-M85-P85-S85</f>
        <v>0</v>
      </c>
      <c r="W85" s="43">
        <f t="shared" ref="W85:W89" si="157">+H85-K85-N85-Q85-T85</f>
        <v>0</v>
      </c>
      <c r="X85" s="50">
        <f t="shared" ref="X85:X89" si="158">+I85-L85-O85-R85-U85</f>
        <v>0</v>
      </c>
    </row>
    <row r="86" spans="3:24" ht="26.25">
      <c r="C86" s="232"/>
      <c r="D86" s="232"/>
      <c r="E86" s="41">
        <v>3000</v>
      </c>
      <c r="F86" s="42" t="s">
        <v>28</v>
      </c>
      <c r="G86" s="43">
        <f>+'FORMATO ESPECIFICO FOFISP'!M217</f>
        <v>12846400</v>
      </c>
      <c r="H86" s="43">
        <v>0</v>
      </c>
      <c r="I86" s="44">
        <f t="shared" si="151"/>
        <v>12846400</v>
      </c>
      <c r="J86" s="45">
        <v>0</v>
      </c>
      <c r="K86" s="43">
        <v>0</v>
      </c>
      <c r="L86" s="44">
        <f t="shared" si="152"/>
        <v>0</v>
      </c>
      <c r="M86" s="45">
        <v>0</v>
      </c>
      <c r="N86" s="43">
        <v>0</v>
      </c>
      <c r="O86" s="44">
        <f t="shared" si="153"/>
        <v>0</v>
      </c>
      <c r="P86" s="45">
        <v>0</v>
      </c>
      <c r="Q86" s="43">
        <v>0</v>
      </c>
      <c r="R86" s="44">
        <f t="shared" si="154"/>
        <v>0</v>
      </c>
      <c r="S86" s="45">
        <v>0</v>
      </c>
      <c r="T86" s="43">
        <v>0</v>
      </c>
      <c r="U86" s="44">
        <f t="shared" si="155"/>
        <v>0</v>
      </c>
      <c r="V86" s="43">
        <f t="shared" si="156"/>
        <v>12846400</v>
      </c>
      <c r="W86" s="43">
        <f t="shared" si="157"/>
        <v>0</v>
      </c>
      <c r="X86" s="50">
        <f t="shared" si="158"/>
        <v>12846400</v>
      </c>
    </row>
    <row r="87" spans="3:24" ht="26.25">
      <c r="C87" s="232"/>
      <c r="D87" s="232"/>
      <c r="E87" s="41">
        <v>4000</v>
      </c>
      <c r="F87" s="42" t="s">
        <v>63</v>
      </c>
      <c r="G87" s="43">
        <v>0</v>
      </c>
      <c r="H87" s="43">
        <v>0</v>
      </c>
      <c r="I87" s="44">
        <f t="shared" si="151"/>
        <v>0</v>
      </c>
      <c r="J87" s="45">
        <v>0</v>
      </c>
      <c r="K87" s="43">
        <v>0</v>
      </c>
      <c r="L87" s="44">
        <f t="shared" si="152"/>
        <v>0</v>
      </c>
      <c r="M87" s="45">
        <v>0</v>
      </c>
      <c r="N87" s="43">
        <v>0</v>
      </c>
      <c r="O87" s="44">
        <f t="shared" si="153"/>
        <v>0</v>
      </c>
      <c r="P87" s="45">
        <v>0</v>
      </c>
      <c r="Q87" s="43">
        <v>0</v>
      </c>
      <c r="R87" s="44">
        <f t="shared" si="154"/>
        <v>0</v>
      </c>
      <c r="S87" s="45">
        <v>0</v>
      </c>
      <c r="T87" s="43">
        <v>0</v>
      </c>
      <c r="U87" s="44">
        <f t="shared" si="155"/>
        <v>0</v>
      </c>
      <c r="V87" s="43">
        <f t="shared" si="156"/>
        <v>0</v>
      </c>
      <c r="W87" s="43">
        <f t="shared" si="157"/>
        <v>0</v>
      </c>
      <c r="X87" s="50">
        <f t="shared" si="158"/>
        <v>0</v>
      </c>
    </row>
    <row r="88" spans="3:24" ht="26.25">
      <c r="C88" s="232"/>
      <c r="D88" s="232"/>
      <c r="E88" s="41">
        <v>5000</v>
      </c>
      <c r="F88" s="42" t="s">
        <v>36</v>
      </c>
      <c r="G88" s="43">
        <f>+'FORMATO ESPECIFICO FOFISP'!M221</f>
        <v>45433384.870000005</v>
      </c>
      <c r="H88" s="43">
        <v>0</v>
      </c>
      <c r="I88" s="44">
        <f t="shared" si="151"/>
        <v>45433384.870000005</v>
      </c>
      <c r="J88" s="45">
        <v>0</v>
      </c>
      <c r="K88" s="43">
        <v>0</v>
      </c>
      <c r="L88" s="44">
        <f t="shared" si="152"/>
        <v>0</v>
      </c>
      <c r="M88" s="45">
        <v>0</v>
      </c>
      <c r="N88" s="43">
        <v>0</v>
      </c>
      <c r="O88" s="44">
        <f t="shared" si="153"/>
        <v>0</v>
      </c>
      <c r="P88" s="45">
        <v>0</v>
      </c>
      <c r="Q88" s="43">
        <v>0</v>
      </c>
      <c r="R88" s="44">
        <f t="shared" si="154"/>
        <v>0</v>
      </c>
      <c r="S88" s="45">
        <v>0</v>
      </c>
      <c r="T88" s="43">
        <v>0</v>
      </c>
      <c r="U88" s="44">
        <f t="shared" si="155"/>
        <v>0</v>
      </c>
      <c r="V88" s="43">
        <f t="shared" si="156"/>
        <v>45433384.870000005</v>
      </c>
      <c r="W88" s="43">
        <f t="shared" si="157"/>
        <v>0</v>
      </c>
      <c r="X88" s="50">
        <f t="shared" si="158"/>
        <v>45433384.870000005</v>
      </c>
    </row>
    <row r="89" spans="3:24" ht="27" thickBot="1">
      <c r="C89" s="232"/>
      <c r="D89" s="232"/>
      <c r="E89" s="41">
        <v>6000</v>
      </c>
      <c r="F89" s="42" t="s">
        <v>109</v>
      </c>
      <c r="G89" s="46">
        <v>0</v>
      </c>
      <c r="H89" s="47">
        <v>0</v>
      </c>
      <c r="I89" s="44">
        <f t="shared" si="151"/>
        <v>0</v>
      </c>
      <c r="J89" s="46">
        <v>0</v>
      </c>
      <c r="K89" s="47">
        <v>0</v>
      </c>
      <c r="L89" s="44">
        <f t="shared" si="152"/>
        <v>0</v>
      </c>
      <c r="M89" s="46">
        <v>0</v>
      </c>
      <c r="N89" s="47">
        <v>0</v>
      </c>
      <c r="O89" s="44">
        <f t="shared" si="153"/>
        <v>0</v>
      </c>
      <c r="P89" s="46">
        <v>0</v>
      </c>
      <c r="Q89" s="47">
        <v>0</v>
      </c>
      <c r="R89" s="44">
        <f t="shared" si="154"/>
        <v>0</v>
      </c>
      <c r="S89" s="46">
        <v>0</v>
      </c>
      <c r="T89" s="47">
        <v>0</v>
      </c>
      <c r="U89" s="44">
        <f t="shared" si="155"/>
        <v>0</v>
      </c>
      <c r="V89" s="43">
        <f t="shared" si="156"/>
        <v>0</v>
      </c>
      <c r="W89" s="43">
        <f t="shared" si="157"/>
        <v>0</v>
      </c>
      <c r="X89" s="50">
        <f t="shared" si="158"/>
        <v>0</v>
      </c>
    </row>
    <row r="90" spans="3:24" ht="81.75" customHeight="1">
      <c r="C90" s="232"/>
      <c r="D90" s="231">
        <v>24</v>
      </c>
      <c r="E90" s="234" t="s">
        <v>143</v>
      </c>
      <c r="F90" s="234"/>
      <c r="G90" s="40">
        <f>+SUM(G91:G96)</f>
        <v>94479172.230000004</v>
      </c>
      <c r="H90" s="40">
        <f t="shared" ref="H90:I90" si="159">+SUM(H91:H96)</f>
        <v>0</v>
      </c>
      <c r="I90" s="40">
        <f t="shared" si="159"/>
        <v>94479172.230000004</v>
      </c>
      <c r="J90" s="40">
        <f>+SUM(J91:J96)</f>
        <v>0</v>
      </c>
      <c r="K90" s="40">
        <f t="shared" ref="K90:L90" si="160">+SUM(K91:K96)</f>
        <v>0</v>
      </c>
      <c r="L90" s="40">
        <f t="shared" si="160"/>
        <v>0</v>
      </c>
      <c r="M90" s="40">
        <f>+SUM(M91:M96)</f>
        <v>0</v>
      </c>
      <c r="N90" s="40">
        <f t="shared" ref="N90:O90" si="161">+SUM(N91:N96)</f>
        <v>0</v>
      </c>
      <c r="O90" s="40">
        <f t="shared" si="161"/>
        <v>0</v>
      </c>
      <c r="P90" s="40">
        <f>+SUM(P91:P96)</f>
        <v>0</v>
      </c>
      <c r="Q90" s="40">
        <f t="shared" ref="Q90:R90" si="162">+SUM(Q91:Q96)</f>
        <v>0</v>
      </c>
      <c r="R90" s="40">
        <f t="shared" si="162"/>
        <v>0</v>
      </c>
      <c r="S90" s="40">
        <f>+SUM(S91:S96)</f>
        <v>0</v>
      </c>
      <c r="T90" s="40">
        <f t="shared" ref="T90:U90" si="163">+SUM(T91:T96)</f>
        <v>0</v>
      </c>
      <c r="U90" s="40">
        <f t="shared" si="163"/>
        <v>0</v>
      </c>
      <c r="V90" s="40">
        <f>+SUM(V91:V96)</f>
        <v>94479172.230000004</v>
      </c>
      <c r="W90" s="40">
        <f t="shared" ref="W90:X90" si="164">+SUM(W91:W96)</f>
        <v>0</v>
      </c>
      <c r="X90" s="40">
        <f t="shared" si="164"/>
        <v>94479172.230000004</v>
      </c>
    </row>
    <row r="91" spans="3:24" ht="26.25">
      <c r="C91" s="232"/>
      <c r="D91" s="232"/>
      <c r="E91" s="41">
        <v>1000</v>
      </c>
      <c r="F91" s="42" t="s">
        <v>20</v>
      </c>
      <c r="G91" s="43">
        <v>0</v>
      </c>
      <c r="H91" s="43">
        <v>0</v>
      </c>
      <c r="I91" s="44">
        <f>+G91+H91</f>
        <v>0</v>
      </c>
      <c r="J91" s="43">
        <v>0</v>
      </c>
      <c r="K91" s="43">
        <v>0</v>
      </c>
      <c r="L91" s="44">
        <f>+J91+K91</f>
        <v>0</v>
      </c>
      <c r="M91" s="43">
        <v>0</v>
      </c>
      <c r="N91" s="43">
        <v>0</v>
      </c>
      <c r="O91" s="44">
        <f>+M91+N91</f>
        <v>0</v>
      </c>
      <c r="P91" s="43">
        <v>0</v>
      </c>
      <c r="Q91" s="43">
        <v>0</v>
      </c>
      <c r="R91" s="44">
        <f>+P91+Q91</f>
        <v>0</v>
      </c>
      <c r="S91" s="43">
        <v>0</v>
      </c>
      <c r="T91" s="43">
        <v>0</v>
      </c>
      <c r="U91" s="44">
        <f>+S91+T91</f>
        <v>0</v>
      </c>
      <c r="V91" s="43">
        <f>+G91-J91-M91-P91-S91</f>
        <v>0</v>
      </c>
      <c r="W91" s="43">
        <f>+H91-K91-N91-Q91-T91</f>
        <v>0</v>
      </c>
      <c r="X91" s="50">
        <f>+I91-L91-O91-R91-U91</f>
        <v>0</v>
      </c>
    </row>
    <row r="92" spans="3:24" ht="26.25">
      <c r="C92" s="232"/>
      <c r="D92" s="232"/>
      <c r="E92" s="41">
        <v>2000</v>
      </c>
      <c r="F92" s="42" t="s">
        <v>24</v>
      </c>
      <c r="G92" s="43">
        <v>0</v>
      </c>
      <c r="H92" s="43">
        <v>0</v>
      </c>
      <c r="I92" s="44">
        <f t="shared" ref="I92:I96" si="165">+G92+H92</f>
        <v>0</v>
      </c>
      <c r="J92" s="45">
        <f>+'[1]Formato Especifico'!AI74</f>
        <v>0</v>
      </c>
      <c r="K92" s="45">
        <v>0</v>
      </c>
      <c r="L92" s="44">
        <f t="shared" ref="L92:L96" si="166">+J92+K92</f>
        <v>0</v>
      </c>
      <c r="M92" s="45">
        <f>+'[1]Formato Especifico'!AB74</f>
        <v>0</v>
      </c>
      <c r="N92" s="45">
        <v>0</v>
      </c>
      <c r="O92" s="44">
        <f t="shared" ref="O92:O96" si="167">+M92+N92</f>
        <v>0</v>
      </c>
      <c r="P92" s="45">
        <v>0</v>
      </c>
      <c r="Q92" s="45">
        <v>0</v>
      </c>
      <c r="R92" s="44">
        <f t="shared" ref="R92:R96" si="168">+P92+Q92</f>
        <v>0</v>
      </c>
      <c r="S92" s="45">
        <v>0</v>
      </c>
      <c r="T92" s="45">
        <v>0</v>
      </c>
      <c r="U92" s="44">
        <f t="shared" ref="U92:U96" si="169">+S92+T92</f>
        <v>0</v>
      </c>
      <c r="V92" s="43">
        <f t="shared" ref="V92:V96" si="170">+G92-J92-M92-P92-S92</f>
        <v>0</v>
      </c>
      <c r="W92" s="43">
        <f t="shared" ref="W92:W96" si="171">+H92-K92-N92-Q92-T92</f>
        <v>0</v>
      </c>
      <c r="X92" s="50">
        <f t="shared" ref="X92:X96" si="172">+I92-L92-O92-R92-U92</f>
        <v>0</v>
      </c>
    </row>
    <row r="93" spans="3:24" ht="26.25">
      <c r="C93" s="232"/>
      <c r="D93" s="232"/>
      <c r="E93" s="41">
        <v>3000</v>
      </c>
      <c r="F93" s="42" t="s">
        <v>28</v>
      </c>
      <c r="G93" s="43">
        <f>+'FORMATO ESPECIFICO FOFISP'!M231</f>
        <v>83230762.870000005</v>
      </c>
      <c r="H93" s="43">
        <v>0</v>
      </c>
      <c r="I93" s="44">
        <f t="shared" si="165"/>
        <v>83230762.870000005</v>
      </c>
      <c r="J93" s="45">
        <v>0</v>
      </c>
      <c r="K93" s="43">
        <v>0</v>
      </c>
      <c r="L93" s="44">
        <f t="shared" si="166"/>
        <v>0</v>
      </c>
      <c r="M93" s="45">
        <v>0</v>
      </c>
      <c r="N93" s="43">
        <v>0</v>
      </c>
      <c r="O93" s="44">
        <f t="shared" si="167"/>
        <v>0</v>
      </c>
      <c r="P93" s="45">
        <v>0</v>
      </c>
      <c r="Q93" s="43">
        <v>0</v>
      </c>
      <c r="R93" s="44">
        <f t="shared" si="168"/>
        <v>0</v>
      </c>
      <c r="S93" s="45">
        <v>0</v>
      </c>
      <c r="T93" s="43">
        <v>0</v>
      </c>
      <c r="U93" s="44">
        <f t="shared" si="169"/>
        <v>0</v>
      </c>
      <c r="V93" s="43">
        <f t="shared" si="170"/>
        <v>83230762.870000005</v>
      </c>
      <c r="W93" s="43">
        <f t="shared" si="171"/>
        <v>0</v>
      </c>
      <c r="X93" s="50">
        <f t="shared" si="172"/>
        <v>83230762.870000005</v>
      </c>
    </row>
    <row r="94" spans="3:24" ht="26.25">
      <c r="C94" s="232"/>
      <c r="D94" s="232"/>
      <c r="E94" s="41">
        <v>4000</v>
      </c>
      <c r="F94" s="42" t="s">
        <v>63</v>
      </c>
      <c r="G94" s="43">
        <v>0</v>
      </c>
      <c r="H94" s="43">
        <v>0</v>
      </c>
      <c r="I94" s="44">
        <f t="shared" si="165"/>
        <v>0</v>
      </c>
      <c r="J94" s="45">
        <v>0</v>
      </c>
      <c r="K94" s="43">
        <v>0</v>
      </c>
      <c r="L94" s="44">
        <f t="shared" si="166"/>
        <v>0</v>
      </c>
      <c r="M94" s="45">
        <v>0</v>
      </c>
      <c r="N94" s="43">
        <v>0</v>
      </c>
      <c r="O94" s="44">
        <f t="shared" si="167"/>
        <v>0</v>
      </c>
      <c r="P94" s="45">
        <v>0</v>
      </c>
      <c r="Q94" s="43">
        <v>0</v>
      </c>
      <c r="R94" s="44">
        <f t="shared" si="168"/>
        <v>0</v>
      </c>
      <c r="S94" s="45">
        <v>0</v>
      </c>
      <c r="T94" s="43">
        <v>0</v>
      </c>
      <c r="U94" s="44">
        <f t="shared" si="169"/>
        <v>0</v>
      </c>
      <c r="V94" s="43">
        <f t="shared" si="170"/>
        <v>0</v>
      </c>
      <c r="W94" s="43">
        <f t="shared" si="171"/>
        <v>0</v>
      </c>
      <c r="X94" s="50">
        <f t="shared" si="172"/>
        <v>0</v>
      </c>
    </row>
    <row r="95" spans="3:24" ht="26.25">
      <c r="C95" s="232"/>
      <c r="D95" s="232"/>
      <c r="E95" s="41">
        <v>5000</v>
      </c>
      <c r="F95" s="42" t="s">
        <v>36</v>
      </c>
      <c r="G95" s="43">
        <f>+'FORMATO ESPECIFICO FOFISP'!M240</f>
        <v>11248409.359999999</v>
      </c>
      <c r="H95" s="43">
        <v>0</v>
      </c>
      <c r="I95" s="44">
        <f t="shared" si="165"/>
        <v>11248409.359999999</v>
      </c>
      <c r="J95" s="45">
        <v>0</v>
      </c>
      <c r="K95" s="43">
        <v>0</v>
      </c>
      <c r="L95" s="44">
        <f t="shared" si="166"/>
        <v>0</v>
      </c>
      <c r="M95" s="45">
        <v>0</v>
      </c>
      <c r="N95" s="43">
        <v>0</v>
      </c>
      <c r="O95" s="44">
        <f t="shared" si="167"/>
        <v>0</v>
      </c>
      <c r="P95" s="45">
        <v>0</v>
      </c>
      <c r="Q95" s="43">
        <v>0</v>
      </c>
      <c r="R95" s="44">
        <f t="shared" si="168"/>
        <v>0</v>
      </c>
      <c r="S95" s="45">
        <v>0</v>
      </c>
      <c r="T95" s="43">
        <v>0</v>
      </c>
      <c r="U95" s="44">
        <f t="shared" si="169"/>
        <v>0</v>
      </c>
      <c r="V95" s="43">
        <f t="shared" si="170"/>
        <v>11248409.359999999</v>
      </c>
      <c r="W95" s="43">
        <f t="shared" si="171"/>
        <v>0</v>
      </c>
      <c r="X95" s="50">
        <f t="shared" si="172"/>
        <v>11248409.359999999</v>
      </c>
    </row>
    <row r="96" spans="3:24" ht="27" thickBot="1">
      <c r="C96" s="235"/>
      <c r="D96" s="232"/>
      <c r="E96" s="41">
        <v>6000</v>
      </c>
      <c r="F96" s="42" t="s">
        <v>109</v>
      </c>
      <c r="G96" s="46">
        <v>0</v>
      </c>
      <c r="H96" s="47">
        <v>0</v>
      </c>
      <c r="I96" s="44">
        <f t="shared" si="165"/>
        <v>0</v>
      </c>
      <c r="J96" s="46">
        <v>0</v>
      </c>
      <c r="K96" s="47">
        <v>0</v>
      </c>
      <c r="L96" s="44">
        <f t="shared" si="166"/>
        <v>0</v>
      </c>
      <c r="M96" s="46">
        <v>0</v>
      </c>
      <c r="N96" s="47">
        <v>0</v>
      </c>
      <c r="O96" s="44">
        <f t="shared" si="167"/>
        <v>0</v>
      </c>
      <c r="P96" s="46">
        <v>0</v>
      </c>
      <c r="Q96" s="47">
        <v>0</v>
      </c>
      <c r="R96" s="44">
        <f t="shared" si="168"/>
        <v>0</v>
      </c>
      <c r="S96" s="46">
        <v>0</v>
      </c>
      <c r="T96" s="47">
        <v>0</v>
      </c>
      <c r="U96" s="44">
        <f t="shared" si="169"/>
        <v>0</v>
      </c>
      <c r="V96" s="43">
        <f t="shared" si="170"/>
        <v>0</v>
      </c>
      <c r="W96" s="43">
        <f t="shared" si="171"/>
        <v>0</v>
      </c>
      <c r="X96" s="50">
        <f t="shared" si="172"/>
        <v>0</v>
      </c>
    </row>
    <row r="97" spans="3:24" ht="69" customHeight="1" thickBot="1">
      <c r="C97" s="231">
        <v>9</v>
      </c>
      <c r="D97" s="242" t="s">
        <v>146</v>
      </c>
      <c r="E97" s="242"/>
      <c r="F97" s="242"/>
      <c r="G97" s="39">
        <f>+G98+G105</f>
        <v>5124038.12</v>
      </c>
      <c r="H97" s="39">
        <f t="shared" ref="H97:X97" si="173">+H98+H105</f>
        <v>1769545.2</v>
      </c>
      <c r="I97" s="39">
        <f t="shared" si="173"/>
        <v>6893583.3200000003</v>
      </c>
      <c r="J97" s="39">
        <f t="shared" si="173"/>
        <v>0</v>
      </c>
      <c r="K97" s="39">
        <f t="shared" si="173"/>
        <v>0</v>
      </c>
      <c r="L97" s="39">
        <f t="shared" si="173"/>
        <v>0</v>
      </c>
      <c r="M97" s="39">
        <f t="shared" si="173"/>
        <v>0</v>
      </c>
      <c r="N97" s="39">
        <f t="shared" si="173"/>
        <v>0</v>
      </c>
      <c r="O97" s="39">
        <f t="shared" si="173"/>
        <v>0</v>
      </c>
      <c r="P97" s="39">
        <f t="shared" si="173"/>
        <v>0</v>
      </c>
      <c r="Q97" s="39">
        <f t="shared" si="173"/>
        <v>0</v>
      </c>
      <c r="R97" s="39">
        <f t="shared" si="173"/>
        <v>0</v>
      </c>
      <c r="S97" s="39">
        <f t="shared" si="173"/>
        <v>0</v>
      </c>
      <c r="T97" s="39">
        <f t="shared" si="173"/>
        <v>0</v>
      </c>
      <c r="U97" s="39">
        <f t="shared" si="173"/>
        <v>0</v>
      </c>
      <c r="V97" s="39">
        <f t="shared" si="173"/>
        <v>5124038.12</v>
      </c>
      <c r="W97" s="39">
        <f t="shared" si="173"/>
        <v>1769545.2</v>
      </c>
      <c r="X97" s="39">
        <f t="shared" si="173"/>
        <v>6893583.3200000003</v>
      </c>
    </row>
    <row r="98" spans="3:24" ht="51.75" customHeight="1">
      <c r="C98" s="232"/>
      <c r="D98" s="231">
        <v>25</v>
      </c>
      <c r="E98" s="234" t="s">
        <v>147</v>
      </c>
      <c r="F98" s="234"/>
      <c r="G98" s="40">
        <f>+SUM(G99:G104)</f>
        <v>0</v>
      </c>
      <c r="H98" s="40">
        <f t="shared" ref="H98:I98" si="174">+SUM(H99:H104)</f>
        <v>1769545.2</v>
      </c>
      <c r="I98" s="40">
        <f t="shared" si="174"/>
        <v>1769545.2</v>
      </c>
      <c r="J98" s="40">
        <f>+SUM(J99:J104)</f>
        <v>0</v>
      </c>
      <c r="K98" s="40">
        <f t="shared" ref="K98:L98" si="175">+SUM(K99:K104)</f>
        <v>0</v>
      </c>
      <c r="L98" s="40">
        <f t="shared" si="175"/>
        <v>0</v>
      </c>
      <c r="M98" s="40">
        <f>+SUM(M99:M104)</f>
        <v>0</v>
      </c>
      <c r="N98" s="40">
        <f t="shared" ref="N98:O98" si="176">+SUM(N99:N104)</f>
        <v>0</v>
      </c>
      <c r="O98" s="40">
        <f t="shared" si="176"/>
        <v>0</v>
      </c>
      <c r="P98" s="40">
        <f>+SUM(P99:P104)</f>
        <v>0</v>
      </c>
      <c r="Q98" s="40">
        <f t="shared" ref="Q98:R98" si="177">+SUM(Q99:Q104)</f>
        <v>0</v>
      </c>
      <c r="R98" s="40">
        <f t="shared" si="177"/>
        <v>0</v>
      </c>
      <c r="S98" s="40">
        <f>+SUM(S99:S104)</f>
        <v>0</v>
      </c>
      <c r="T98" s="40">
        <f t="shared" ref="T98:U98" si="178">+SUM(T99:T104)</f>
        <v>0</v>
      </c>
      <c r="U98" s="40">
        <f t="shared" si="178"/>
        <v>0</v>
      </c>
      <c r="V98" s="40">
        <f>+SUM(V99:V104)</f>
        <v>0</v>
      </c>
      <c r="W98" s="40">
        <f t="shared" ref="W98:X98" si="179">+SUM(W99:W104)</f>
        <v>1769545.2</v>
      </c>
      <c r="X98" s="40">
        <f t="shared" si="179"/>
        <v>1769545.2</v>
      </c>
    </row>
    <row r="99" spans="3:24" ht="26.25">
      <c r="C99" s="232"/>
      <c r="D99" s="232"/>
      <c r="E99" s="41">
        <v>1000</v>
      </c>
      <c r="F99" s="42" t="s">
        <v>20</v>
      </c>
      <c r="G99" s="43">
        <v>0</v>
      </c>
      <c r="H99" s="43">
        <f>+'FORMATO ESPECIFICO FOFISP'!P254</f>
        <v>1769545.2</v>
      </c>
      <c r="I99" s="44">
        <f>+G99+H99</f>
        <v>1769545.2</v>
      </c>
      <c r="J99" s="43">
        <v>0</v>
      </c>
      <c r="K99" s="43">
        <v>0</v>
      </c>
      <c r="L99" s="44">
        <f>+J99+K99</f>
        <v>0</v>
      </c>
      <c r="M99" s="43">
        <v>0</v>
      </c>
      <c r="N99" s="43">
        <v>0</v>
      </c>
      <c r="O99" s="44">
        <f>+M99+N99</f>
        <v>0</v>
      </c>
      <c r="P99" s="43">
        <v>0</v>
      </c>
      <c r="Q99" s="43">
        <v>0</v>
      </c>
      <c r="R99" s="44">
        <f>+P99+Q99</f>
        <v>0</v>
      </c>
      <c r="S99" s="43">
        <v>0</v>
      </c>
      <c r="T99" s="43">
        <v>0</v>
      </c>
      <c r="U99" s="44">
        <f>+S99+T99</f>
        <v>0</v>
      </c>
      <c r="V99" s="43">
        <f>+G99-J99-M99-P99-S99</f>
        <v>0</v>
      </c>
      <c r="W99" s="43">
        <f>+H99-K99-N99-Q99-T99</f>
        <v>1769545.2</v>
      </c>
      <c r="X99" s="50">
        <f>+I99-L99-O99-R99-U99</f>
        <v>1769545.2</v>
      </c>
    </row>
    <row r="100" spans="3:24" ht="26.25">
      <c r="C100" s="232"/>
      <c r="D100" s="232"/>
      <c r="E100" s="41">
        <v>2000</v>
      </c>
      <c r="F100" s="42" t="s">
        <v>24</v>
      </c>
      <c r="G100" s="43">
        <v>0</v>
      </c>
      <c r="H100" s="43">
        <v>0</v>
      </c>
      <c r="I100" s="44">
        <f t="shared" ref="I100:I104" si="180">+G100+H100</f>
        <v>0</v>
      </c>
      <c r="J100" s="45">
        <f>+'[1]Formato Especifico'!AI82</f>
        <v>0</v>
      </c>
      <c r="K100" s="45">
        <v>0</v>
      </c>
      <c r="L100" s="44">
        <f t="shared" ref="L100:L104" si="181">+J100+K100</f>
        <v>0</v>
      </c>
      <c r="M100" s="45">
        <f>+'[1]Formato Especifico'!AB82</f>
        <v>0</v>
      </c>
      <c r="N100" s="45">
        <v>0</v>
      </c>
      <c r="O100" s="44">
        <f t="shared" ref="O100:O104" si="182">+M100+N100</f>
        <v>0</v>
      </c>
      <c r="P100" s="45">
        <v>0</v>
      </c>
      <c r="Q100" s="45">
        <v>0</v>
      </c>
      <c r="R100" s="44">
        <f t="shared" ref="R100:R104" si="183">+P100+Q100</f>
        <v>0</v>
      </c>
      <c r="S100" s="45">
        <v>0</v>
      </c>
      <c r="T100" s="45">
        <v>0</v>
      </c>
      <c r="U100" s="44">
        <f t="shared" ref="U100:U104" si="184">+S100+T100</f>
        <v>0</v>
      </c>
      <c r="V100" s="43">
        <f t="shared" ref="V100:V104" si="185">+G100-J100-M100-P100-S100</f>
        <v>0</v>
      </c>
      <c r="W100" s="43">
        <f t="shared" ref="W100:W104" si="186">+H100-K100-N100-Q100-T100</f>
        <v>0</v>
      </c>
      <c r="X100" s="50">
        <f t="shared" ref="X100:X104" si="187">+I100-L100-O100-R100-U100</f>
        <v>0</v>
      </c>
    </row>
    <row r="101" spans="3:24" ht="26.25">
      <c r="C101" s="232"/>
      <c r="D101" s="232"/>
      <c r="E101" s="41">
        <v>3000</v>
      </c>
      <c r="F101" s="42" t="s">
        <v>28</v>
      </c>
      <c r="G101" s="43">
        <v>0</v>
      </c>
      <c r="H101" s="43">
        <v>0</v>
      </c>
      <c r="I101" s="44">
        <f t="shared" si="180"/>
        <v>0</v>
      </c>
      <c r="J101" s="45">
        <v>0</v>
      </c>
      <c r="K101" s="43">
        <v>0</v>
      </c>
      <c r="L101" s="44">
        <f t="shared" si="181"/>
        <v>0</v>
      </c>
      <c r="M101" s="45">
        <v>0</v>
      </c>
      <c r="N101" s="43">
        <v>0</v>
      </c>
      <c r="O101" s="44">
        <f t="shared" si="182"/>
        <v>0</v>
      </c>
      <c r="P101" s="45">
        <v>0</v>
      </c>
      <c r="Q101" s="43">
        <v>0</v>
      </c>
      <c r="R101" s="44">
        <f t="shared" si="183"/>
        <v>0</v>
      </c>
      <c r="S101" s="45">
        <v>0</v>
      </c>
      <c r="T101" s="43">
        <v>0</v>
      </c>
      <c r="U101" s="44">
        <f t="shared" si="184"/>
        <v>0</v>
      </c>
      <c r="V101" s="43">
        <f t="shared" si="185"/>
        <v>0</v>
      </c>
      <c r="W101" s="43">
        <f t="shared" si="186"/>
        <v>0</v>
      </c>
      <c r="X101" s="50">
        <f t="shared" si="187"/>
        <v>0</v>
      </c>
    </row>
    <row r="102" spans="3:24" ht="26.25">
      <c r="C102" s="232"/>
      <c r="D102" s="232"/>
      <c r="E102" s="41">
        <v>4000</v>
      </c>
      <c r="F102" s="42" t="s">
        <v>63</v>
      </c>
      <c r="G102" s="43">
        <v>0</v>
      </c>
      <c r="H102" s="43">
        <v>0</v>
      </c>
      <c r="I102" s="44">
        <f t="shared" si="180"/>
        <v>0</v>
      </c>
      <c r="J102" s="45">
        <v>0</v>
      </c>
      <c r="K102" s="43">
        <v>0</v>
      </c>
      <c r="L102" s="44">
        <f t="shared" si="181"/>
        <v>0</v>
      </c>
      <c r="M102" s="45">
        <v>0</v>
      </c>
      <c r="N102" s="43">
        <v>0</v>
      </c>
      <c r="O102" s="44">
        <f t="shared" si="182"/>
        <v>0</v>
      </c>
      <c r="P102" s="45">
        <v>0</v>
      </c>
      <c r="Q102" s="43">
        <v>0</v>
      </c>
      <c r="R102" s="44">
        <f t="shared" si="183"/>
        <v>0</v>
      </c>
      <c r="S102" s="45">
        <v>0</v>
      </c>
      <c r="T102" s="43">
        <v>0</v>
      </c>
      <c r="U102" s="44">
        <f t="shared" si="184"/>
        <v>0</v>
      </c>
      <c r="V102" s="43">
        <f t="shared" si="185"/>
        <v>0</v>
      </c>
      <c r="W102" s="43">
        <f t="shared" si="186"/>
        <v>0</v>
      </c>
      <c r="X102" s="50">
        <f t="shared" si="187"/>
        <v>0</v>
      </c>
    </row>
    <row r="103" spans="3:24" ht="26.25">
      <c r="C103" s="232"/>
      <c r="D103" s="232"/>
      <c r="E103" s="41">
        <v>5000</v>
      </c>
      <c r="F103" s="42" t="s">
        <v>36</v>
      </c>
      <c r="G103" s="43">
        <v>0</v>
      </c>
      <c r="H103" s="43">
        <v>0</v>
      </c>
      <c r="I103" s="44">
        <f t="shared" si="180"/>
        <v>0</v>
      </c>
      <c r="J103" s="45">
        <v>0</v>
      </c>
      <c r="K103" s="43">
        <v>0</v>
      </c>
      <c r="L103" s="44">
        <f t="shared" si="181"/>
        <v>0</v>
      </c>
      <c r="M103" s="45">
        <v>0</v>
      </c>
      <c r="N103" s="43">
        <v>0</v>
      </c>
      <c r="O103" s="44">
        <f t="shared" si="182"/>
        <v>0</v>
      </c>
      <c r="P103" s="45">
        <v>0</v>
      </c>
      <c r="Q103" s="43">
        <v>0</v>
      </c>
      <c r="R103" s="44">
        <f t="shared" si="183"/>
        <v>0</v>
      </c>
      <c r="S103" s="45">
        <v>0</v>
      </c>
      <c r="T103" s="43">
        <v>0</v>
      </c>
      <c r="U103" s="44">
        <f t="shared" si="184"/>
        <v>0</v>
      </c>
      <c r="V103" s="43">
        <f t="shared" si="185"/>
        <v>0</v>
      </c>
      <c r="W103" s="43">
        <f t="shared" si="186"/>
        <v>0</v>
      </c>
      <c r="X103" s="50">
        <f t="shared" si="187"/>
        <v>0</v>
      </c>
    </row>
    <row r="104" spans="3:24" ht="27" thickBot="1">
      <c r="C104" s="232"/>
      <c r="D104" s="232"/>
      <c r="E104" s="41">
        <v>6000</v>
      </c>
      <c r="F104" s="42" t="s">
        <v>109</v>
      </c>
      <c r="G104" s="46">
        <v>0</v>
      </c>
      <c r="H104" s="47">
        <v>0</v>
      </c>
      <c r="I104" s="44">
        <f t="shared" si="180"/>
        <v>0</v>
      </c>
      <c r="J104" s="46">
        <v>0</v>
      </c>
      <c r="K104" s="47">
        <v>0</v>
      </c>
      <c r="L104" s="44">
        <f t="shared" si="181"/>
        <v>0</v>
      </c>
      <c r="M104" s="46">
        <v>0</v>
      </c>
      <c r="N104" s="47">
        <v>0</v>
      </c>
      <c r="O104" s="44">
        <f t="shared" si="182"/>
        <v>0</v>
      </c>
      <c r="P104" s="46">
        <v>0</v>
      </c>
      <c r="Q104" s="47">
        <v>0</v>
      </c>
      <c r="R104" s="44">
        <f t="shared" si="183"/>
        <v>0</v>
      </c>
      <c r="S104" s="46">
        <v>0</v>
      </c>
      <c r="T104" s="47">
        <v>0</v>
      </c>
      <c r="U104" s="44">
        <f t="shared" si="184"/>
        <v>0</v>
      </c>
      <c r="V104" s="43">
        <f t="shared" si="185"/>
        <v>0</v>
      </c>
      <c r="W104" s="43">
        <f t="shared" si="186"/>
        <v>0</v>
      </c>
      <c r="X104" s="50">
        <f t="shared" si="187"/>
        <v>0</v>
      </c>
    </row>
    <row r="105" spans="3:24" ht="52.5" customHeight="1">
      <c r="C105" s="232"/>
      <c r="D105" s="231">
        <v>26</v>
      </c>
      <c r="E105" s="234" t="s">
        <v>148</v>
      </c>
      <c r="F105" s="234"/>
      <c r="G105" s="40">
        <f>+SUM(G106:G111)</f>
        <v>5124038.12</v>
      </c>
      <c r="H105" s="40">
        <f t="shared" ref="H105:I105" si="188">+SUM(H106:H111)</f>
        <v>0</v>
      </c>
      <c r="I105" s="40">
        <f t="shared" si="188"/>
        <v>5124038.12</v>
      </c>
      <c r="J105" s="40">
        <f>+SUM(J106:J111)</f>
        <v>0</v>
      </c>
      <c r="K105" s="40">
        <f t="shared" ref="K105:L105" si="189">+SUM(K106:K111)</f>
        <v>0</v>
      </c>
      <c r="L105" s="40">
        <f t="shared" si="189"/>
        <v>0</v>
      </c>
      <c r="M105" s="40">
        <f>+SUM(M106:M111)</f>
        <v>0</v>
      </c>
      <c r="N105" s="40">
        <f t="shared" ref="N105:O105" si="190">+SUM(N106:N111)</f>
        <v>0</v>
      </c>
      <c r="O105" s="40">
        <f t="shared" si="190"/>
        <v>0</v>
      </c>
      <c r="P105" s="40">
        <f>+SUM(P106:P111)</f>
        <v>0</v>
      </c>
      <c r="Q105" s="40">
        <f t="shared" ref="Q105:R105" si="191">+SUM(Q106:Q111)</f>
        <v>0</v>
      </c>
      <c r="R105" s="40">
        <f t="shared" si="191"/>
        <v>0</v>
      </c>
      <c r="S105" s="40">
        <f>+SUM(S106:S111)</f>
        <v>0</v>
      </c>
      <c r="T105" s="40">
        <f t="shared" ref="T105:U105" si="192">+SUM(T106:T111)</f>
        <v>0</v>
      </c>
      <c r="U105" s="40">
        <f t="shared" si="192"/>
        <v>0</v>
      </c>
      <c r="V105" s="40">
        <f>+SUM(V106:V111)</f>
        <v>5124038.12</v>
      </c>
      <c r="W105" s="40">
        <f t="shared" ref="W105:X105" si="193">+SUM(W106:W111)</f>
        <v>0</v>
      </c>
      <c r="X105" s="40">
        <f t="shared" si="193"/>
        <v>5124038.12</v>
      </c>
    </row>
    <row r="106" spans="3:24" ht="26.25">
      <c r="C106" s="232"/>
      <c r="D106" s="232"/>
      <c r="E106" s="41">
        <v>1000</v>
      </c>
      <c r="F106" s="42" t="s">
        <v>20</v>
      </c>
      <c r="G106" s="43">
        <v>0</v>
      </c>
      <c r="H106" s="43">
        <v>0</v>
      </c>
      <c r="I106" s="44">
        <f>+G106+H106</f>
        <v>0</v>
      </c>
      <c r="J106" s="43">
        <v>0</v>
      </c>
      <c r="K106" s="43">
        <v>0</v>
      </c>
      <c r="L106" s="44">
        <f>+J106+K106</f>
        <v>0</v>
      </c>
      <c r="M106" s="43">
        <v>0</v>
      </c>
      <c r="N106" s="43">
        <v>0</v>
      </c>
      <c r="O106" s="44">
        <f>+M106+N106</f>
        <v>0</v>
      </c>
      <c r="P106" s="43">
        <v>0</v>
      </c>
      <c r="Q106" s="43">
        <v>0</v>
      </c>
      <c r="R106" s="44">
        <f>+P106+Q106</f>
        <v>0</v>
      </c>
      <c r="S106" s="43">
        <v>0</v>
      </c>
      <c r="T106" s="43">
        <v>0</v>
      </c>
      <c r="U106" s="44">
        <f>+S106+T106</f>
        <v>0</v>
      </c>
      <c r="V106" s="43">
        <f>+G106-J106-M106-P106-S106</f>
        <v>0</v>
      </c>
      <c r="W106" s="43">
        <f>+H106-K106-N106-Q106-T106</f>
        <v>0</v>
      </c>
      <c r="X106" s="50">
        <f>+I106-L106-O106-R106-U106</f>
        <v>0</v>
      </c>
    </row>
    <row r="107" spans="3:24" ht="26.25">
      <c r="C107" s="232"/>
      <c r="D107" s="232"/>
      <c r="E107" s="41">
        <v>2000</v>
      </c>
      <c r="F107" s="42" t="s">
        <v>24</v>
      </c>
      <c r="G107" s="43">
        <v>0</v>
      </c>
      <c r="H107" s="43">
        <v>0</v>
      </c>
      <c r="I107" s="44">
        <f t="shared" ref="I107:I111" si="194">+G107+H107</f>
        <v>0</v>
      </c>
      <c r="J107" s="45">
        <f>+'[1]Formato Especifico'!AI90</f>
        <v>0</v>
      </c>
      <c r="K107" s="45">
        <v>0</v>
      </c>
      <c r="L107" s="44">
        <f t="shared" ref="L107:L111" si="195">+J107+K107</f>
        <v>0</v>
      </c>
      <c r="M107" s="45">
        <f>+'[1]Formato Especifico'!AB90</f>
        <v>0</v>
      </c>
      <c r="N107" s="45">
        <v>0</v>
      </c>
      <c r="O107" s="44">
        <f t="shared" ref="O107:O111" si="196">+M107+N107</f>
        <v>0</v>
      </c>
      <c r="P107" s="45">
        <v>0</v>
      </c>
      <c r="Q107" s="45">
        <v>0</v>
      </c>
      <c r="R107" s="44">
        <f t="shared" ref="R107:R111" si="197">+P107+Q107</f>
        <v>0</v>
      </c>
      <c r="S107" s="45">
        <v>0</v>
      </c>
      <c r="T107" s="45">
        <v>0</v>
      </c>
      <c r="U107" s="44">
        <f t="shared" ref="U107:U111" si="198">+S107+T107</f>
        <v>0</v>
      </c>
      <c r="V107" s="43">
        <f t="shared" ref="V107:V111" si="199">+G107-J107-M107-P107-S107</f>
        <v>0</v>
      </c>
      <c r="W107" s="43">
        <f t="shared" ref="W107:W111" si="200">+H107-K107-N107-Q107-T107</f>
        <v>0</v>
      </c>
      <c r="X107" s="50">
        <f t="shared" ref="X107:X111" si="201">+I107-L107-O107-R107-U107</f>
        <v>0</v>
      </c>
    </row>
    <row r="108" spans="3:24" ht="26.25">
      <c r="C108" s="232"/>
      <c r="D108" s="232"/>
      <c r="E108" s="41">
        <v>3000</v>
      </c>
      <c r="F108" s="42" t="s">
        <v>28</v>
      </c>
      <c r="G108" s="43">
        <v>0</v>
      </c>
      <c r="H108" s="43">
        <v>0</v>
      </c>
      <c r="I108" s="44">
        <f t="shared" si="194"/>
        <v>0</v>
      </c>
      <c r="J108" s="45">
        <v>0</v>
      </c>
      <c r="K108" s="43">
        <v>0</v>
      </c>
      <c r="L108" s="44">
        <f t="shared" si="195"/>
        <v>0</v>
      </c>
      <c r="M108" s="45">
        <v>0</v>
      </c>
      <c r="N108" s="43">
        <v>0</v>
      </c>
      <c r="O108" s="44">
        <f t="shared" si="196"/>
        <v>0</v>
      </c>
      <c r="P108" s="45">
        <v>0</v>
      </c>
      <c r="Q108" s="43">
        <v>0</v>
      </c>
      <c r="R108" s="44">
        <f t="shared" si="197"/>
        <v>0</v>
      </c>
      <c r="S108" s="45">
        <v>0</v>
      </c>
      <c r="T108" s="43">
        <v>0</v>
      </c>
      <c r="U108" s="44">
        <f t="shared" si="198"/>
        <v>0</v>
      </c>
      <c r="V108" s="43">
        <f t="shared" si="199"/>
        <v>0</v>
      </c>
      <c r="W108" s="43">
        <f t="shared" si="200"/>
        <v>0</v>
      </c>
      <c r="X108" s="50">
        <f t="shared" si="201"/>
        <v>0</v>
      </c>
    </row>
    <row r="109" spans="3:24" ht="26.25">
      <c r="C109" s="232"/>
      <c r="D109" s="232"/>
      <c r="E109" s="41">
        <v>4000</v>
      </c>
      <c r="F109" s="42" t="s">
        <v>63</v>
      </c>
      <c r="G109" s="43">
        <v>0</v>
      </c>
      <c r="H109" s="43">
        <v>0</v>
      </c>
      <c r="I109" s="44">
        <f t="shared" si="194"/>
        <v>0</v>
      </c>
      <c r="J109" s="45">
        <v>0</v>
      </c>
      <c r="K109" s="43">
        <v>0</v>
      </c>
      <c r="L109" s="44">
        <f t="shared" si="195"/>
        <v>0</v>
      </c>
      <c r="M109" s="45">
        <v>0</v>
      </c>
      <c r="N109" s="43">
        <v>0</v>
      </c>
      <c r="O109" s="44">
        <f t="shared" si="196"/>
        <v>0</v>
      </c>
      <c r="P109" s="45">
        <v>0</v>
      </c>
      <c r="Q109" s="43">
        <v>0</v>
      </c>
      <c r="R109" s="44">
        <f t="shared" si="197"/>
        <v>0</v>
      </c>
      <c r="S109" s="45">
        <v>0</v>
      </c>
      <c r="T109" s="43">
        <v>0</v>
      </c>
      <c r="U109" s="44">
        <f t="shared" si="198"/>
        <v>0</v>
      </c>
      <c r="V109" s="43">
        <f t="shared" si="199"/>
        <v>0</v>
      </c>
      <c r="W109" s="43">
        <f t="shared" si="200"/>
        <v>0</v>
      </c>
      <c r="X109" s="50">
        <f t="shared" si="201"/>
        <v>0</v>
      </c>
    </row>
    <row r="110" spans="3:24" ht="26.25">
      <c r="C110" s="232"/>
      <c r="D110" s="232"/>
      <c r="E110" s="41">
        <v>5000</v>
      </c>
      <c r="F110" s="42" t="s">
        <v>36</v>
      </c>
      <c r="G110" s="43">
        <f>+'FORMATO ESPECIFICO FOFISP'!M259</f>
        <v>5124038.12</v>
      </c>
      <c r="H110" s="43">
        <v>0</v>
      </c>
      <c r="I110" s="44">
        <f t="shared" si="194"/>
        <v>5124038.12</v>
      </c>
      <c r="J110" s="45">
        <v>0</v>
      </c>
      <c r="K110" s="43">
        <v>0</v>
      </c>
      <c r="L110" s="44">
        <f t="shared" si="195"/>
        <v>0</v>
      </c>
      <c r="M110" s="45">
        <v>0</v>
      </c>
      <c r="N110" s="43">
        <v>0</v>
      </c>
      <c r="O110" s="44">
        <f t="shared" si="196"/>
        <v>0</v>
      </c>
      <c r="P110" s="45">
        <v>0</v>
      </c>
      <c r="Q110" s="43">
        <v>0</v>
      </c>
      <c r="R110" s="44">
        <f t="shared" si="197"/>
        <v>0</v>
      </c>
      <c r="S110" s="45">
        <v>0</v>
      </c>
      <c r="T110" s="43">
        <v>0</v>
      </c>
      <c r="U110" s="44">
        <f t="shared" si="198"/>
        <v>0</v>
      </c>
      <c r="V110" s="43">
        <f t="shared" si="199"/>
        <v>5124038.12</v>
      </c>
      <c r="W110" s="43">
        <f t="shared" si="200"/>
        <v>0</v>
      </c>
      <c r="X110" s="50">
        <f t="shared" si="201"/>
        <v>5124038.12</v>
      </c>
    </row>
    <row r="111" spans="3:24" ht="27" thickBot="1">
      <c r="C111" s="235"/>
      <c r="D111" s="232"/>
      <c r="E111" s="41">
        <v>6000</v>
      </c>
      <c r="F111" s="42" t="s">
        <v>109</v>
      </c>
      <c r="G111" s="46">
        <v>0</v>
      </c>
      <c r="H111" s="47">
        <v>0</v>
      </c>
      <c r="I111" s="44">
        <f t="shared" si="194"/>
        <v>0</v>
      </c>
      <c r="J111" s="46">
        <v>0</v>
      </c>
      <c r="K111" s="47">
        <v>0</v>
      </c>
      <c r="L111" s="44">
        <f t="shared" si="195"/>
        <v>0</v>
      </c>
      <c r="M111" s="46">
        <v>0</v>
      </c>
      <c r="N111" s="47">
        <v>0</v>
      </c>
      <c r="O111" s="44">
        <f t="shared" si="196"/>
        <v>0</v>
      </c>
      <c r="P111" s="46">
        <v>0</v>
      </c>
      <c r="Q111" s="47">
        <v>0</v>
      </c>
      <c r="R111" s="44">
        <f t="shared" si="197"/>
        <v>0</v>
      </c>
      <c r="S111" s="46">
        <v>0</v>
      </c>
      <c r="T111" s="47">
        <v>0</v>
      </c>
      <c r="U111" s="44">
        <f t="shared" si="198"/>
        <v>0</v>
      </c>
      <c r="V111" s="43">
        <f t="shared" si="199"/>
        <v>0</v>
      </c>
      <c r="W111" s="43">
        <f t="shared" si="200"/>
        <v>0</v>
      </c>
      <c r="X111" s="50">
        <f t="shared" si="201"/>
        <v>0</v>
      </c>
    </row>
    <row r="112" spans="3:24" ht="27" thickBot="1">
      <c r="C112" s="231">
        <v>10</v>
      </c>
      <c r="D112" s="233" t="s">
        <v>83</v>
      </c>
      <c r="E112" s="233"/>
      <c r="F112" s="233"/>
      <c r="G112" s="39">
        <f>+G113</f>
        <v>10788840.91</v>
      </c>
      <c r="H112" s="39">
        <f t="shared" ref="H112:X112" si="202">+H113</f>
        <v>3393349.4</v>
      </c>
      <c r="I112" s="39">
        <f t="shared" si="202"/>
        <v>14182190.310000001</v>
      </c>
      <c r="J112" s="39">
        <f t="shared" si="202"/>
        <v>0</v>
      </c>
      <c r="K112" s="39">
        <f t="shared" si="202"/>
        <v>0</v>
      </c>
      <c r="L112" s="39">
        <f t="shared" si="202"/>
        <v>0</v>
      </c>
      <c r="M112" s="39">
        <f t="shared" si="202"/>
        <v>0</v>
      </c>
      <c r="N112" s="39">
        <f t="shared" si="202"/>
        <v>0</v>
      </c>
      <c r="O112" s="39">
        <f t="shared" si="202"/>
        <v>0</v>
      </c>
      <c r="P112" s="39">
        <f t="shared" si="202"/>
        <v>0</v>
      </c>
      <c r="Q112" s="39">
        <f t="shared" si="202"/>
        <v>0</v>
      </c>
      <c r="R112" s="39">
        <f t="shared" si="202"/>
        <v>0</v>
      </c>
      <c r="S112" s="39">
        <f t="shared" si="202"/>
        <v>0</v>
      </c>
      <c r="T112" s="39">
        <f t="shared" si="202"/>
        <v>0</v>
      </c>
      <c r="U112" s="39">
        <f t="shared" si="202"/>
        <v>0</v>
      </c>
      <c r="V112" s="39">
        <f t="shared" si="202"/>
        <v>10788840.91</v>
      </c>
      <c r="W112" s="39">
        <f t="shared" si="202"/>
        <v>3393349.4</v>
      </c>
      <c r="X112" s="39">
        <f t="shared" si="202"/>
        <v>14182190.310000001</v>
      </c>
    </row>
    <row r="113" spans="3:24" ht="26.25">
      <c r="C113" s="232"/>
      <c r="D113" s="231">
        <v>27</v>
      </c>
      <c r="E113" s="234" t="s">
        <v>150</v>
      </c>
      <c r="F113" s="234"/>
      <c r="G113" s="40">
        <f>+SUM(G114:G119)</f>
        <v>10788840.91</v>
      </c>
      <c r="H113" s="40">
        <f t="shared" ref="H113:I113" si="203">+SUM(H114:H119)</f>
        <v>3393349.4</v>
      </c>
      <c r="I113" s="40">
        <f t="shared" si="203"/>
        <v>14182190.310000001</v>
      </c>
      <c r="J113" s="40">
        <f>+SUM(J114:J119)</f>
        <v>0</v>
      </c>
      <c r="K113" s="40">
        <f t="shared" ref="K113:L113" si="204">+SUM(K114:K119)</f>
        <v>0</v>
      </c>
      <c r="L113" s="40">
        <f t="shared" si="204"/>
        <v>0</v>
      </c>
      <c r="M113" s="40">
        <f>+SUM(M114:M119)</f>
        <v>0</v>
      </c>
      <c r="N113" s="40">
        <f t="shared" ref="N113:O113" si="205">+SUM(N114:N119)</f>
        <v>0</v>
      </c>
      <c r="O113" s="40">
        <f t="shared" si="205"/>
        <v>0</v>
      </c>
      <c r="P113" s="40">
        <f>+SUM(P114:P119)</f>
        <v>0</v>
      </c>
      <c r="Q113" s="40">
        <f t="shared" ref="Q113:R113" si="206">+SUM(Q114:Q119)</f>
        <v>0</v>
      </c>
      <c r="R113" s="40">
        <f t="shared" si="206"/>
        <v>0</v>
      </c>
      <c r="S113" s="40">
        <f>+SUM(S114:S119)</f>
        <v>0</v>
      </c>
      <c r="T113" s="40">
        <f t="shared" ref="T113:U113" si="207">+SUM(T114:T119)</f>
        <v>0</v>
      </c>
      <c r="U113" s="40">
        <f t="shared" si="207"/>
        <v>0</v>
      </c>
      <c r="V113" s="40">
        <f>+SUM(V114:V119)</f>
        <v>10788840.91</v>
      </c>
      <c r="W113" s="40">
        <f t="shared" ref="W113:X113" si="208">+SUM(W114:W119)</f>
        <v>3393349.4</v>
      </c>
      <c r="X113" s="40">
        <f t="shared" si="208"/>
        <v>14182190.310000001</v>
      </c>
    </row>
    <row r="114" spans="3:24" ht="26.25">
      <c r="C114" s="232"/>
      <c r="D114" s="232"/>
      <c r="E114" s="41">
        <v>1000</v>
      </c>
      <c r="F114" s="42" t="s">
        <v>20</v>
      </c>
      <c r="G114" s="43">
        <v>0</v>
      </c>
      <c r="H114" s="43">
        <v>0</v>
      </c>
      <c r="I114" s="44">
        <f>+G114+H114</f>
        <v>0</v>
      </c>
      <c r="J114" s="43">
        <v>0</v>
      </c>
      <c r="K114" s="43">
        <v>0</v>
      </c>
      <c r="L114" s="44">
        <f>+J114+K114</f>
        <v>0</v>
      </c>
      <c r="M114" s="43">
        <v>0</v>
      </c>
      <c r="N114" s="43">
        <v>0</v>
      </c>
      <c r="O114" s="44">
        <f>+M114+N114</f>
        <v>0</v>
      </c>
      <c r="P114" s="43">
        <v>0</v>
      </c>
      <c r="Q114" s="43">
        <v>0</v>
      </c>
      <c r="R114" s="44">
        <f>+P114+Q114</f>
        <v>0</v>
      </c>
      <c r="S114" s="43">
        <v>0</v>
      </c>
      <c r="T114" s="43">
        <v>0</v>
      </c>
      <c r="U114" s="44">
        <f>+S114+T114</f>
        <v>0</v>
      </c>
      <c r="V114" s="43">
        <f>+G114-J114-M114-P114-S114</f>
        <v>0</v>
      </c>
      <c r="W114" s="43">
        <f>+H114-K114-N114-Q114-T114</f>
        <v>0</v>
      </c>
      <c r="X114" s="50">
        <f>+I114-L114-O114-R114-U114</f>
        <v>0</v>
      </c>
    </row>
    <row r="115" spans="3:24" ht="26.25">
      <c r="C115" s="232"/>
      <c r="D115" s="232"/>
      <c r="E115" s="41">
        <v>2000</v>
      </c>
      <c r="F115" s="42" t="s">
        <v>24</v>
      </c>
      <c r="G115" s="43">
        <f>+'FORMATO ESPECIFICO FOFISP'!M269</f>
        <v>513450.6</v>
      </c>
      <c r="H115" s="43">
        <f>+'FORMATO ESPECIFICO FOFISP'!P269</f>
        <v>1336549.3999999999</v>
      </c>
      <c r="I115" s="44">
        <f t="shared" ref="I115:I119" si="209">+G115+H115</f>
        <v>1850000</v>
      </c>
      <c r="J115" s="45">
        <f>+'[1]Formato Especifico'!AI105</f>
        <v>0</v>
      </c>
      <c r="K115" s="45">
        <v>0</v>
      </c>
      <c r="L115" s="44">
        <f t="shared" ref="L115:L119" si="210">+J115+K115</f>
        <v>0</v>
      </c>
      <c r="M115" s="45">
        <f>+'[1]Formato Especifico'!AB105</f>
        <v>0</v>
      </c>
      <c r="N115" s="45">
        <v>0</v>
      </c>
      <c r="O115" s="44">
        <f t="shared" ref="O115:O119" si="211">+M115+N115</f>
        <v>0</v>
      </c>
      <c r="P115" s="45">
        <v>0</v>
      </c>
      <c r="Q115" s="45">
        <v>0</v>
      </c>
      <c r="R115" s="44">
        <f t="shared" ref="R115:R119" si="212">+P115+Q115</f>
        <v>0</v>
      </c>
      <c r="S115" s="45">
        <v>0</v>
      </c>
      <c r="T115" s="45">
        <v>0</v>
      </c>
      <c r="U115" s="44">
        <f t="shared" ref="U115:U119" si="213">+S115+T115</f>
        <v>0</v>
      </c>
      <c r="V115" s="43">
        <f t="shared" ref="V115:V119" si="214">+G115-J115-M115-P115-S115</f>
        <v>513450.6</v>
      </c>
      <c r="W115" s="43">
        <f t="shared" ref="W115:W119" si="215">+H115-K115-N115-Q115-T115</f>
        <v>1336549.3999999999</v>
      </c>
      <c r="X115" s="50">
        <f t="shared" ref="X115:X119" si="216">+I115-L115-O115-R115-U115</f>
        <v>1850000</v>
      </c>
    </row>
    <row r="116" spans="3:24" ht="26.25">
      <c r="C116" s="232"/>
      <c r="D116" s="232"/>
      <c r="E116" s="41">
        <v>3000</v>
      </c>
      <c r="F116" s="42" t="s">
        <v>28</v>
      </c>
      <c r="G116" s="43">
        <v>0</v>
      </c>
      <c r="H116" s="43">
        <f>+'FORMATO ESPECIFICO FOFISP'!P273</f>
        <v>556800</v>
      </c>
      <c r="I116" s="44">
        <f t="shared" si="209"/>
        <v>556800</v>
      </c>
      <c r="J116" s="45">
        <v>0</v>
      </c>
      <c r="K116" s="43">
        <v>0</v>
      </c>
      <c r="L116" s="44">
        <f t="shared" si="210"/>
        <v>0</v>
      </c>
      <c r="M116" s="45">
        <v>0</v>
      </c>
      <c r="N116" s="43">
        <v>0</v>
      </c>
      <c r="O116" s="44">
        <f t="shared" si="211"/>
        <v>0</v>
      </c>
      <c r="P116" s="45">
        <v>0</v>
      </c>
      <c r="Q116" s="43">
        <v>0</v>
      </c>
      <c r="R116" s="44">
        <f t="shared" si="212"/>
        <v>0</v>
      </c>
      <c r="S116" s="45">
        <v>0</v>
      </c>
      <c r="T116" s="43">
        <v>0</v>
      </c>
      <c r="U116" s="44">
        <f t="shared" si="213"/>
        <v>0</v>
      </c>
      <c r="V116" s="43">
        <f t="shared" si="214"/>
        <v>0</v>
      </c>
      <c r="W116" s="43">
        <f t="shared" si="215"/>
        <v>556800</v>
      </c>
      <c r="X116" s="50">
        <f t="shared" si="216"/>
        <v>556800</v>
      </c>
    </row>
    <row r="117" spans="3:24" ht="26.25">
      <c r="C117" s="232"/>
      <c r="D117" s="232"/>
      <c r="E117" s="41">
        <v>4000</v>
      </c>
      <c r="F117" s="42" t="s">
        <v>63</v>
      </c>
      <c r="G117" s="43">
        <v>0</v>
      </c>
      <c r="H117" s="43">
        <v>0</v>
      </c>
      <c r="I117" s="44">
        <f t="shared" si="209"/>
        <v>0</v>
      </c>
      <c r="J117" s="45">
        <v>0</v>
      </c>
      <c r="K117" s="43">
        <v>0</v>
      </c>
      <c r="L117" s="44">
        <f t="shared" si="210"/>
        <v>0</v>
      </c>
      <c r="M117" s="45">
        <v>0</v>
      </c>
      <c r="N117" s="43">
        <v>0</v>
      </c>
      <c r="O117" s="44">
        <f t="shared" si="211"/>
        <v>0</v>
      </c>
      <c r="P117" s="45">
        <v>0</v>
      </c>
      <c r="Q117" s="43">
        <v>0</v>
      </c>
      <c r="R117" s="44">
        <f t="shared" si="212"/>
        <v>0</v>
      </c>
      <c r="S117" s="45">
        <v>0</v>
      </c>
      <c r="T117" s="43">
        <v>0</v>
      </c>
      <c r="U117" s="44">
        <f t="shared" si="213"/>
        <v>0</v>
      </c>
      <c r="V117" s="43">
        <f t="shared" si="214"/>
        <v>0</v>
      </c>
      <c r="W117" s="43">
        <f t="shared" si="215"/>
        <v>0</v>
      </c>
      <c r="X117" s="50">
        <f t="shared" si="216"/>
        <v>0</v>
      </c>
    </row>
    <row r="118" spans="3:24" ht="26.25">
      <c r="C118" s="232"/>
      <c r="D118" s="232"/>
      <c r="E118" s="41">
        <v>5000</v>
      </c>
      <c r="F118" s="42" t="s">
        <v>36</v>
      </c>
      <c r="G118" s="43">
        <f>+'FORMATO ESPECIFICO FOFISP'!M277</f>
        <v>10275390.310000001</v>
      </c>
      <c r="H118" s="43">
        <f>+'FORMATO ESPECIFICO FOFISP'!P277</f>
        <v>1500000</v>
      </c>
      <c r="I118" s="44">
        <f t="shared" si="209"/>
        <v>11775390.310000001</v>
      </c>
      <c r="J118" s="45">
        <v>0</v>
      </c>
      <c r="K118" s="43">
        <v>0</v>
      </c>
      <c r="L118" s="44">
        <f t="shared" si="210"/>
        <v>0</v>
      </c>
      <c r="M118" s="45">
        <v>0</v>
      </c>
      <c r="N118" s="43">
        <v>0</v>
      </c>
      <c r="O118" s="44">
        <f t="shared" si="211"/>
        <v>0</v>
      </c>
      <c r="P118" s="45">
        <v>0</v>
      </c>
      <c r="Q118" s="43">
        <v>0</v>
      </c>
      <c r="R118" s="44">
        <f t="shared" si="212"/>
        <v>0</v>
      </c>
      <c r="S118" s="45">
        <v>0</v>
      </c>
      <c r="T118" s="43">
        <v>0</v>
      </c>
      <c r="U118" s="44">
        <f t="shared" si="213"/>
        <v>0</v>
      </c>
      <c r="V118" s="43">
        <f t="shared" si="214"/>
        <v>10275390.310000001</v>
      </c>
      <c r="W118" s="43">
        <f t="shared" si="215"/>
        <v>1500000</v>
      </c>
      <c r="X118" s="50">
        <f t="shared" si="216"/>
        <v>11775390.310000001</v>
      </c>
    </row>
    <row r="119" spans="3:24" ht="27" thickBot="1">
      <c r="C119" s="232"/>
      <c r="D119" s="232"/>
      <c r="E119" s="41">
        <v>6000</v>
      </c>
      <c r="F119" s="42" t="s">
        <v>109</v>
      </c>
      <c r="G119" s="46">
        <v>0</v>
      </c>
      <c r="H119" s="47">
        <v>0</v>
      </c>
      <c r="I119" s="44">
        <f t="shared" si="209"/>
        <v>0</v>
      </c>
      <c r="J119" s="46">
        <v>0</v>
      </c>
      <c r="K119" s="47">
        <v>0</v>
      </c>
      <c r="L119" s="44">
        <f t="shared" si="210"/>
        <v>0</v>
      </c>
      <c r="M119" s="46">
        <v>0</v>
      </c>
      <c r="N119" s="47">
        <v>0</v>
      </c>
      <c r="O119" s="44">
        <f t="shared" si="211"/>
        <v>0</v>
      </c>
      <c r="P119" s="46">
        <v>0</v>
      </c>
      <c r="Q119" s="47">
        <v>0</v>
      </c>
      <c r="R119" s="44">
        <f t="shared" si="212"/>
        <v>0</v>
      </c>
      <c r="S119" s="46">
        <v>0</v>
      </c>
      <c r="T119" s="47">
        <v>0</v>
      </c>
      <c r="U119" s="44">
        <f t="shared" si="213"/>
        <v>0</v>
      </c>
      <c r="V119" s="43">
        <f t="shared" si="214"/>
        <v>0</v>
      </c>
      <c r="W119" s="43">
        <f t="shared" si="215"/>
        <v>0</v>
      </c>
      <c r="X119" s="50">
        <f t="shared" si="216"/>
        <v>0</v>
      </c>
    </row>
    <row r="120" spans="3:24" ht="27" thickBot="1">
      <c r="C120" s="231">
        <v>0</v>
      </c>
      <c r="D120" s="233" t="s">
        <v>85</v>
      </c>
      <c r="E120" s="233"/>
      <c r="F120" s="233"/>
      <c r="G120" s="39">
        <f>+G121</f>
        <v>0</v>
      </c>
      <c r="H120" s="39">
        <f t="shared" ref="H120:X120" si="217">+H121</f>
        <v>6335226.4000000004</v>
      </c>
      <c r="I120" s="39">
        <f t="shared" si="217"/>
        <v>6335226.4000000004</v>
      </c>
      <c r="J120" s="39">
        <f t="shared" si="217"/>
        <v>0</v>
      </c>
      <c r="K120" s="39">
        <f t="shared" si="217"/>
        <v>0</v>
      </c>
      <c r="L120" s="39">
        <f t="shared" si="217"/>
        <v>0</v>
      </c>
      <c r="M120" s="39">
        <f t="shared" si="217"/>
        <v>0</v>
      </c>
      <c r="N120" s="39">
        <f t="shared" si="217"/>
        <v>0</v>
      </c>
      <c r="O120" s="39">
        <f t="shared" si="217"/>
        <v>0</v>
      </c>
      <c r="P120" s="39">
        <f t="shared" si="217"/>
        <v>0</v>
      </c>
      <c r="Q120" s="39">
        <f t="shared" si="217"/>
        <v>0</v>
      </c>
      <c r="R120" s="39">
        <f t="shared" si="217"/>
        <v>0</v>
      </c>
      <c r="S120" s="39">
        <f t="shared" si="217"/>
        <v>0</v>
      </c>
      <c r="T120" s="39">
        <f t="shared" si="217"/>
        <v>0</v>
      </c>
      <c r="U120" s="39">
        <f t="shared" si="217"/>
        <v>0</v>
      </c>
      <c r="V120" s="39">
        <f t="shared" si="217"/>
        <v>0</v>
      </c>
      <c r="W120" s="39">
        <f t="shared" si="217"/>
        <v>6335226.4000000004</v>
      </c>
      <c r="X120" s="39">
        <f t="shared" si="217"/>
        <v>6335226.4000000004</v>
      </c>
    </row>
    <row r="121" spans="3:24" ht="26.25">
      <c r="C121" s="232"/>
      <c r="D121" s="231">
        <v>0</v>
      </c>
      <c r="E121" s="234" t="s">
        <v>85</v>
      </c>
      <c r="F121" s="234"/>
      <c r="G121" s="40">
        <f>+SUM(G122:G127)</f>
        <v>0</v>
      </c>
      <c r="H121" s="40">
        <f t="shared" ref="H121:I121" si="218">+SUM(H122:H127)</f>
        <v>6335226.4000000004</v>
      </c>
      <c r="I121" s="40">
        <f t="shared" si="218"/>
        <v>6335226.4000000004</v>
      </c>
      <c r="J121" s="40">
        <f>+SUM(J122:J127)</f>
        <v>0</v>
      </c>
      <c r="K121" s="40">
        <f t="shared" ref="K121:L121" si="219">+SUM(K122:K127)</f>
        <v>0</v>
      </c>
      <c r="L121" s="40">
        <f t="shared" si="219"/>
        <v>0</v>
      </c>
      <c r="M121" s="40">
        <f>+SUM(M122:M127)</f>
        <v>0</v>
      </c>
      <c r="N121" s="40">
        <f t="shared" ref="N121:O121" si="220">+SUM(N122:N127)</f>
        <v>0</v>
      </c>
      <c r="O121" s="40">
        <f t="shared" si="220"/>
        <v>0</v>
      </c>
      <c r="P121" s="40">
        <f>+SUM(P122:P127)</f>
        <v>0</v>
      </c>
      <c r="Q121" s="40">
        <f t="shared" ref="Q121:R121" si="221">+SUM(Q122:Q127)</f>
        <v>0</v>
      </c>
      <c r="R121" s="40">
        <f t="shared" si="221"/>
        <v>0</v>
      </c>
      <c r="S121" s="40">
        <f>+SUM(S122:S127)</f>
        <v>0</v>
      </c>
      <c r="T121" s="40">
        <f t="shared" ref="T121:U121" si="222">+SUM(T122:T127)</f>
        <v>0</v>
      </c>
      <c r="U121" s="40">
        <f t="shared" si="222"/>
        <v>0</v>
      </c>
      <c r="V121" s="40">
        <f>+SUM(V122:V127)</f>
        <v>0</v>
      </c>
      <c r="W121" s="40">
        <f t="shared" ref="W121:X121" si="223">+SUM(W122:W127)</f>
        <v>6335226.4000000004</v>
      </c>
      <c r="X121" s="40">
        <f t="shared" si="223"/>
        <v>6335226.4000000004</v>
      </c>
    </row>
    <row r="122" spans="3:24" ht="26.25">
      <c r="C122" s="232"/>
      <c r="D122" s="232"/>
      <c r="E122" s="41">
        <v>1000</v>
      </c>
      <c r="F122" s="42" t="s">
        <v>20</v>
      </c>
      <c r="G122" s="43">
        <v>0</v>
      </c>
      <c r="H122" s="43">
        <f>+'FORMATO ESPECIFICO FOFISP'!P293</f>
        <v>4625226.4000000004</v>
      </c>
      <c r="I122" s="44">
        <f>+G122+H122</f>
        <v>4625226.4000000004</v>
      </c>
      <c r="J122" s="43">
        <v>0</v>
      </c>
      <c r="K122" s="43">
        <v>0</v>
      </c>
      <c r="L122" s="44">
        <f>+J122+K122</f>
        <v>0</v>
      </c>
      <c r="M122" s="43">
        <v>0</v>
      </c>
      <c r="N122" s="43">
        <v>0</v>
      </c>
      <c r="O122" s="44">
        <f>+M122+N122</f>
        <v>0</v>
      </c>
      <c r="P122" s="43">
        <v>0</v>
      </c>
      <c r="Q122" s="43">
        <v>0</v>
      </c>
      <c r="R122" s="44">
        <f>+P122+Q122</f>
        <v>0</v>
      </c>
      <c r="S122" s="43">
        <v>0</v>
      </c>
      <c r="T122" s="43">
        <v>0</v>
      </c>
      <c r="U122" s="44">
        <f>+S122+T122</f>
        <v>0</v>
      </c>
      <c r="V122" s="43">
        <f>+G122-J122-M122-P122-S122</f>
        <v>0</v>
      </c>
      <c r="W122" s="43">
        <f>+H122-K122-N122-Q122-T122</f>
        <v>4625226.4000000004</v>
      </c>
      <c r="X122" s="50">
        <f>+I122-L122-O122-R122-U122</f>
        <v>4625226.4000000004</v>
      </c>
    </row>
    <row r="123" spans="3:24" ht="26.25">
      <c r="C123" s="232"/>
      <c r="D123" s="232"/>
      <c r="E123" s="41">
        <v>2000</v>
      </c>
      <c r="F123" s="42" t="s">
        <v>24</v>
      </c>
      <c r="G123" s="43">
        <v>0</v>
      </c>
      <c r="H123" s="43">
        <f>+'FORMATO ESPECIFICO FOFISP'!P297</f>
        <v>560000</v>
      </c>
      <c r="I123" s="44">
        <f t="shared" ref="I123:I127" si="224">+G123+H123</f>
        <v>560000</v>
      </c>
      <c r="J123" s="45">
        <f>+'[1]Formato Especifico'!AI121</f>
        <v>0</v>
      </c>
      <c r="K123" s="45">
        <v>0</v>
      </c>
      <c r="L123" s="44">
        <f t="shared" ref="L123:L127" si="225">+J123+K123</f>
        <v>0</v>
      </c>
      <c r="M123" s="45">
        <f>+'[1]Formato Especifico'!AB121</f>
        <v>0</v>
      </c>
      <c r="N123" s="45">
        <v>0</v>
      </c>
      <c r="O123" s="44">
        <f t="shared" ref="O123:O127" si="226">+M123+N123</f>
        <v>0</v>
      </c>
      <c r="P123" s="45">
        <v>0</v>
      </c>
      <c r="Q123" s="45">
        <v>0</v>
      </c>
      <c r="R123" s="44">
        <f t="shared" ref="R123:R127" si="227">+P123+Q123</f>
        <v>0</v>
      </c>
      <c r="S123" s="45">
        <v>0</v>
      </c>
      <c r="T123" s="45">
        <v>0</v>
      </c>
      <c r="U123" s="44">
        <f t="shared" ref="U123:U127" si="228">+S123+T123</f>
        <v>0</v>
      </c>
      <c r="V123" s="43">
        <f t="shared" ref="V123:V127" si="229">+G123-J123-M123-P123-S123</f>
        <v>0</v>
      </c>
      <c r="W123" s="43">
        <f t="shared" ref="W123:W127" si="230">+H123-K123-N123-Q123-T123</f>
        <v>560000</v>
      </c>
      <c r="X123" s="50">
        <f t="shared" ref="X123:X127" si="231">+I123-L123-O123-R123-U123</f>
        <v>560000</v>
      </c>
    </row>
    <row r="124" spans="3:24" ht="26.25">
      <c r="C124" s="232"/>
      <c r="D124" s="232"/>
      <c r="E124" s="41">
        <v>3000</v>
      </c>
      <c r="F124" s="42" t="s">
        <v>28</v>
      </c>
      <c r="G124" s="43">
        <v>0</v>
      </c>
      <c r="H124" s="43">
        <f>+'FORMATO ESPECIFICO FOFISP'!P308</f>
        <v>1070000</v>
      </c>
      <c r="I124" s="44">
        <f t="shared" si="224"/>
        <v>1070000</v>
      </c>
      <c r="J124" s="45">
        <v>0</v>
      </c>
      <c r="K124" s="43">
        <v>0</v>
      </c>
      <c r="L124" s="44">
        <f t="shared" si="225"/>
        <v>0</v>
      </c>
      <c r="M124" s="45">
        <v>0</v>
      </c>
      <c r="N124" s="43">
        <v>0</v>
      </c>
      <c r="O124" s="44">
        <f t="shared" si="226"/>
        <v>0</v>
      </c>
      <c r="P124" s="45">
        <v>0</v>
      </c>
      <c r="Q124" s="43">
        <v>0</v>
      </c>
      <c r="R124" s="44">
        <f t="shared" si="227"/>
        <v>0</v>
      </c>
      <c r="S124" s="45">
        <v>0</v>
      </c>
      <c r="T124" s="43">
        <v>0</v>
      </c>
      <c r="U124" s="44">
        <f t="shared" si="228"/>
        <v>0</v>
      </c>
      <c r="V124" s="43">
        <f t="shared" si="229"/>
        <v>0</v>
      </c>
      <c r="W124" s="43">
        <f t="shared" si="230"/>
        <v>1070000</v>
      </c>
      <c r="X124" s="50">
        <f t="shared" si="231"/>
        <v>1070000</v>
      </c>
    </row>
    <row r="125" spans="3:24" ht="26.25">
      <c r="C125" s="232"/>
      <c r="D125" s="232"/>
      <c r="E125" s="41">
        <v>4000</v>
      </c>
      <c r="F125" s="42" t="s">
        <v>63</v>
      </c>
      <c r="G125" s="43">
        <v>0</v>
      </c>
      <c r="H125" s="43">
        <v>0</v>
      </c>
      <c r="I125" s="44">
        <f t="shared" si="224"/>
        <v>0</v>
      </c>
      <c r="J125" s="45">
        <v>0</v>
      </c>
      <c r="K125" s="43">
        <v>0</v>
      </c>
      <c r="L125" s="44">
        <f t="shared" si="225"/>
        <v>0</v>
      </c>
      <c r="M125" s="45">
        <v>0</v>
      </c>
      <c r="N125" s="43">
        <v>0</v>
      </c>
      <c r="O125" s="44">
        <f t="shared" si="226"/>
        <v>0</v>
      </c>
      <c r="P125" s="45">
        <v>0</v>
      </c>
      <c r="Q125" s="43">
        <v>0</v>
      </c>
      <c r="R125" s="44">
        <f t="shared" si="227"/>
        <v>0</v>
      </c>
      <c r="S125" s="45">
        <v>0</v>
      </c>
      <c r="T125" s="43">
        <v>0</v>
      </c>
      <c r="U125" s="44">
        <f t="shared" si="228"/>
        <v>0</v>
      </c>
      <c r="V125" s="43">
        <f t="shared" si="229"/>
        <v>0</v>
      </c>
      <c r="W125" s="43">
        <f t="shared" si="230"/>
        <v>0</v>
      </c>
      <c r="X125" s="50">
        <f t="shared" si="231"/>
        <v>0</v>
      </c>
    </row>
    <row r="126" spans="3:24" ht="26.25">
      <c r="C126" s="232"/>
      <c r="D126" s="232"/>
      <c r="E126" s="41">
        <v>5000</v>
      </c>
      <c r="F126" s="42" t="s">
        <v>36</v>
      </c>
      <c r="G126" s="43">
        <v>0</v>
      </c>
      <c r="H126" s="43">
        <f>+'FORMATO ESPECIFICO FOFISP'!P322</f>
        <v>80000</v>
      </c>
      <c r="I126" s="44">
        <f t="shared" si="224"/>
        <v>80000</v>
      </c>
      <c r="J126" s="45">
        <v>0</v>
      </c>
      <c r="K126" s="43">
        <v>0</v>
      </c>
      <c r="L126" s="44">
        <f t="shared" si="225"/>
        <v>0</v>
      </c>
      <c r="M126" s="45">
        <v>0</v>
      </c>
      <c r="N126" s="43">
        <v>0</v>
      </c>
      <c r="O126" s="44">
        <f t="shared" si="226"/>
        <v>0</v>
      </c>
      <c r="P126" s="45">
        <v>0</v>
      </c>
      <c r="Q126" s="43">
        <v>0</v>
      </c>
      <c r="R126" s="44">
        <f t="shared" si="227"/>
        <v>0</v>
      </c>
      <c r="S126" s="45">
        <v>0</v>
      </c>
      <c r="T126" s="43">
        <v>0</v>
      </c>
      <c r="U126" s="44">
        <f t="shared" si="228"/>
        <v>0</v>
      </c>
      <c r="V126" s="43">
        <f t="shared" si="229"/>
        <v>0</v>
      </c>
      <c r="W126" s="43">
        <f t="shared" si="230"/>
        <v>80000</v>
      </c>
      <c r="X126" s="50">
        <f t="shared" si="231"/>
        <v>80000</v>
      </c>
    </row>
    <row r="127" spans="3:24" ht="27" thickBot="1">
      <c r="C127" s="235"/>
      <c r="D127" s="235"/>
      <c r="E127" s="51">
        <v>6000</v>
      </c>
      <c r="F127" s="52" t="s">
        <v>109</v>
      </c>
      <c r="G127" s="46">
        <v>0</v>
      </c>
      <c r="H127" s="47">
        <v>0</v>
      </c>
      <c r="I127" s="53">
        <f t="shared" si="224"/>
        <v>0</v>
      </c>
      <c r="J127" s="46">
        <v>0</v>
      </c>
      <c r="K127" s="47">
        <v>0</v>
      </c>
      <c r="L127" s="53">
        <f t="shared" si="225"/>
        <v>0</v>
      </c>
      <c r="M127" s="46">
        <v>0</v>
      </c>
      <c r="N127" s="47">
        <v>0</v>
      </c>
      <c r="O127" s="53">
        <f t="shared" si="226"/>
        <v>0</v>
      </c>
      <c r="P127" s="46">
        <v>0</v>
      </c>
      <c r="Q127" s="47">
        <v>0</v>
      </c>
      <c r="R127" s="53">
        <f t="shared" si="227"/>
        <v>0</v>
      </c>
      <c r="S127" s="46">
        <v>0</v>
      </c>
      <c r="T127" s="47">
        <v>0</v>
      </c>
      <c r="U127" s="53">
        <f t="shared" si="228"/>
        <v>0</v>
      </c>
      <c r="V127" s="47">
        <f t="shared" si="229"/>
        <v>0</v>
      </c>
      <c r="W127" s="47">
        <f t="shared" si="230"/>
        <v>0</v>
      </c>
      <c r="X127" s="54">
        <f t="shared" si="231"/>
        <v>0</v>
      </c>
    </row>
    <row r="128" spans="3:24" ht="30.75" thickBot="1">
      <c r="F128" s="48" t="s">
        <v>110</v>
      </c>
      <c r="G128" s="49">
        <f>+G120+G112+G97+G75+G67+G38+G30+G22+G14+G6</f>
        <v>260352244</v>
      </c>
      <c r="H128" s="49">
        <f t="shared" ref="H128:X128" si="232">+H120+H112+H97+H75+H67+H38+H30+H22+H14+H6</f>
        <v>67693561</v>
      </c>
      <c r="I128" s="49">
        <f t="shared" si="232"/>
        <v>328045805</v>
      </c>
      <c r="J128" s="49">
        <f t="shared" si="232"/>
        <v>0</v>
      </c>
      <c r="K128" s="49">
        <f t="shared" si="232"/>
        <v>0</v>
      </c>
      <c r="L128" s="49">
        <f t="shared" si="232"/>
        <v>0</v>
      </c>
      <c r="M128" s="49">
        <f t="shared" si="232"/>
        <v>0</v>
      </c>
      <c r="N128" s="49">
        <f t="shared" si="232"/>
        <v>0</v>
      </c>
      <c r="O128" s="49">
        <f t="shared" si="232"/>
        <v>0</v>
      </c>
      <c r="P128" s="49">
        <f t="shared" si="232"/>
        <v>0</v>
      </c>
      <c r="Q128" s="49">
        <f t="shared" si="232"/>
        <v>0</v>
      </c>
      <c r="R128" s="49">
        <f t="shared" si="232"/>
        <v>0</v>
      </c>
      <c r="S128" s="49">
        <f t="shared" si="232"/>
        <v>0</v>
      </c>
      <c r="T128" s="49">
        <f t="shared" si="232"/>
        <v>0</v>
      </c>
      <c r="U128" s="49">
        <f t="shared" si="232"/>
        <v>0</v>
      </c>
      <c r="V128" s="49">
        <f t="shared" si="232"/>
        <v>260352244</v>
      </c>
      <c r="W128" s="49">
        <f t="shared" si="232"/>
        <v>67693561</v>
      </c>
      <c r="X128" s="49">
        <f t="shared" si="232"/>
        <v>328045805</v>
      </c>
    </row>
  </sheetData>
  <mergeCells count="63">
    <mergeCell ref="C97:C111"/>
    <mergeCell ref="C120:C127"/>
    <mergeCell ref="D120:F120"/>
    <mergeCell ref="D121:D127"/>
    <mergeCell ref="E121:F121"/>
    <mergeCell ref="C112:C119"/>
    <mergeCell ref="D112:F112"/>
    <mergeCell ref="D113:D119"/>
    <mergeCell ref="E113:F113"/>
    <mergeCell ref="D97:F97"/>
    <mergeCell ref="D98:D104"/>
    <mergeCell ref="E98:F98"/>
    <mergeCell ref="D105:D111"/>
    <mergeCell ref="E105:F105"/>
    <mergeCell ref="C67:C74"/>
    <mergeCell ref="D75:F75"/>
    <mergeCell ref="D83:D89"/>
    <mergeCell ref="E83:F83"/>
    <mergeCell ref="D90:D96"/>
    <mergeCell ref="E90:F90"/>
    <mergeCell ref="C75:C96"/>
    <mergeCell ref="D76:D82"/>
    <mergeCell ref="E76:F76"/>
    <mergeCell ref="D67:F67"/>
    <mergeCell ref="D68:D74"/>
    <mergeCell ref="E68:F68"/>
    <mergeCell ref="D39:D45"/>
    <mergeCell ref="E39:F39"/>
    <mergeCell ref="D60:D66"/>
    <mergeCell ref="E60:F60"/>
    <mergeCell ref="D46:D52"/>
    <mergeCell ref="E46:F46"/>
    <mergeCell ref="V4:X4"/>
    <mergeCell ref="D6:F6"/>
    <mergeCell ref="E7:F7"/>
    <mergeCell ref="D7:D13"/>
    <mergeCell ref="C3:C5"/>
    <mergeCell ref="D3:D5"/>
    <mergeCell ref="E3:E5"/>
    <mergeCell ref="F3:F5"/>
    <mergeCell ref="G3:X3"/>
    <mergeCell ref="G4:I4"/>
    <mergeCell ref="J4:L4"/>
    <mergeCell ref="M4:O4"/>
    <mergeCell ref="P4:R4"/>
    <mergeCell ref="S4:U4"/>
    <mergeCell ref="C6:C13"/>
    <mergeCell ref="C14:C21"/>
    <mergeCell ref="D14:F14"/>
    <mergeCell ref="D53:D59"/>
    <mergeCell ref="E53:F53"/>
    <mergeCell ref="C38:C66"/>
    <mergeCell ref="D15:D21"/>
    <mergeCell ref="E15:F15"/>
    <mergeCell ref="D23:D29"/>
    <mergeCell ref="E23:F23"/>
    <mergeCell ref="D22:F22"/>
    <mergeCell ref="C22:C29"/>
    <mergeCell ref="C30:C37"/>
    <mergeCell ref="D30:F30"/>
    <mergeCell ref="D31:D37"/>
    <mergeCell ref="E31:F31"/>
    <mergeCell ref="D38:F38"/>
  </mergeCell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ESPECIFICO FOFISP</vt:lpstr>
      <vt:lpstr>FORMATO GENERAL FASP</vt:lpstr>
      <vt:lpstr>FORMATO GENERAL FOFISP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Alejandro Perez Rocha</dc:creator>
  <cp:lastModifiedBy>Carlos Moreno Cruz</cp:lastModifiedBy>
  <dcterms:created xsi:type="dcterms:W3CDTF">2025-04-15T18:49:51Z</dcterms:created>
  <dcterms:modified xsi:type="dcterms:W3CDTF">2026-07-16T19:26:15Z</dcterms:modified>
</cp:coreProperties>
</file>