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carlos.moreno.sefin\Desktop\TITULO V ANUAL\2026\2 do Trimestre\Seguridad Publica\"/>
    </mc:Choice>
  </mc:AlternateContent>
  <xr:revisionPtr revIDLastSave="0" documentId="13_ncr:1_{A409B6C1-5004-4876-922A-1C8DF50D64CB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FORMATO ESPECIFICO FASP" sheetId="1" r:id="rId1"/>
    <sheet name="FORMATO GENERAL FASP" sheetId="2" state="hidden" r:id="rId2"/>
    <sheet name="FORMATO ESPECIFICO FOFISP" sheetId="4" r:id="rId3"/>
  </sheets>
  <externalReferences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T7" i="4" l="1"/>
  <c r="AU7" i="4"/>
  <c r="AV7" i="4"/>
  <c r="AW7" i="4"/>
  <c r="AX7" i="4"/>
  <c r="AY7" i="4"/>
  <c r="AZ7" i="4"/>
  <c r="K12" i="4"/>
  <c r="K11" i="4" s="1"/>
  <c r="O12" i="4"/>
  <c r="O11" i="4" s="1"/>
  <c r="S12" i="4"/>
  <c r="S11" i="4" s="1"/>
  <c r="S10" i="4" s="1"/>
  <c r="S9" i="4" s="1"/>
  <c r="S8" i="4" s="1"/>
  <c r="AA12" i="4"/>
  <c r="AA11" i="4" s="1"/>
  <c r="AA10" i="4" s="1"/>
  <c r="AA9" i="4" s="1"/>
  <c r="AA8" i="4" s="1"/>
  <c r="AE12" i="4"/>
  <c r="AE11" i="4" s="1"/>
  <c r="AE10" i="4" s="1"/>
  <c r="AE9" i="4" s="1"/>
  <c r="AE8" i="4" s="1"/>
  <c r="AI12" i="4"/>
  <c r="AI11" i="4" s="1"/>
  <c r="AI10" i="4" s="1"/>
  <c r="AI9" i="4" s="1"/>
  <c r="AI8" i="4" s="1"/>
  <c r="AM12" i="4"/>
  <c r="AM11" i="4" s="1"/>
  <c r="AM10" i="4" s="1"/>
  <c r="AM9" i="4" s="1"/>
  <c r="AM8" i="4" s="1"/>
  <c r="AQ12" i="4"/>
  <c r="AQ11" i="4" s="1"/>
  <c r="AQ10" i="4" s="1"/>
  <c r="AQ9" i="4" s="1"/>
  <c r="AQ8" i="4" s="1"/>
  <c r="K13" i="4"/>
  <c r="AT13" i="4" s="1"/>
  <c r="L13" i="4"/>
  <c r="L12" i="4" s="1"/>
  <c r="N13" i="4"/>
  <c r="N12" i="4" s="1"/>
  <c r="O13" i="4"/>
  <c r="AX13" i="4" s="1"/>
  <c r="R13" i="4"/>
  <c r="R12" i="4" s="1"/>
  <c r="R11" i="4" s="1"/>
  <c r="R10" i="4" s="1"/>
  <c r="R9" i="4" s="1"/>
  <c r="R8" i="4" s="1"/>
  <c r="S13" i="4"/>
  <c r="U13" i="4"/>
  <c r="U12" i="4" s="1"/>
  <c r="U11" i="4" s="1"/>
  <c r="U10" i="4" s="1"/>
  <c r="U9" i="4" s="1"/>
  <c r="U8" i="4" s="1"/>
  <c r="V13" i="4"/>
  <c r="V12" i="4" s="1"/>
  <c r="V11" i="4" s="1"/>
  <c r="V10" i="4" s="1"/>
  <c r="V9" i="4" s="1"/>
  <c r="V8" i="4" s="1"/>
  <c r="Y13" i="4"/>
  <c r="Y12" i="4" s="1"/>
  <c r="Y11" i="4" s="1"/>
  <c r="Y10" i="4" s="1"/>
  <c r="Y9" i="4" s="1"/>
  <c r="Y8" i="4" s="1"/>
  <c r="Z13" i="4"/>
  <c r="Z12" i="4" s="1"/>
  <c r="Z11" i="4" s="1"/>
  <c r="Z10" i="4" s="1"/>
  <c r="Z9" i="4" s="1"/>
  <c r="Z8" i="4" s="1"/>
  <c r="AA13" i="4"/>
  <c r="AB13" i="4"/>
  <c r="AB12" i="4" s="1"/>
  <c r="AB11" i="4" s="1"/>
  <c r="AB10" i="4" s="1"/>
  <c r="AB9" i="4" s="1"/>
  <c r="AB8" i="4" s="1"/>
  <c r="AC13" i="4"/>
  <c r="AC12" i="4" s="1"/>
  <c r="AC11" i="4" s="1"/>
  <c r="AC10" i="4" s="1"/>
  <c r="AC9" i="4" s="1"/>
  <c r="AC8" i="4" s="1"/>
  <c r="AD13" i="4"/>
  <c r="AD12" i="4" s="1"/>
  <c r="AD11" i="4" s="1"/>
  <c r="AD10" i="4" s="1"/>
  <c r="AD9" i="4" s="1"/>
  <c r="AD8" i="4" s="1"/>
  <c r="AE13" i="4"/>
  <c r="AF13" i="4"/>
  <c r="AF12" i="4" s="1"/>
  <c r="AF11" i="4" s="1"/>
  <c r="AF10" i="4" s="1"/>
  <c r="AF9" i="4" s="1"/>
  <c r="AF8" i="4" s="1"/>
  <c r="AG13" i="4"/>
  <c r="AG12" i="4" s="1"/>
  <c r="AG11" i="4" s="1"/>
  <c r="AG10" i="4" s="1"/>
  <c r="AG9" i="4" s="1"/>
  <c r="AG8" i="4" s="1"/>
  <c r="AI13" i="4"/>
  <c r="AJ13" i="4"/>
  <c r="AJ12" i="4" s="1"/>
  <c r="AJ11" i="4" s="1"/>
  <c r="AJ10" i="4" s="1"/>
  <c r="AJ9" i="4" s="1"/>
  <c r="AJ8" i="4" s="1"/>
  <c r="AK13" i="4"/>
  <c r="AM13" i="4"/>
  <c r="AN13" i="4"/>
  <c r="AN12" i="4" s="1"/>
  <c r="AN11" i="4" s="1"/>
  <c r="AN10" i="4" s="1"/>
  <c r="AN9" i="4" s="1"/>
  <c r="AN8" i="4" s="1"/>
  <c r="AO13" i="4"/>
  <c r="AO12" i="4" s="1"/>
  <c r="AO11" i="4" s="1"/>
  <c r="AO10" i="4" s="1"/>
  <c r="AO9" i="4" s="1"/>
  <c r="AO8" i="4" s="1"/>
  <c r="AP13" i="4"/>
  <c r="AP12" i="4" s="1"/>
  <c r="AP11" i="4" s="1"/>
  <c r="AP10" i="4" s="1"/>
  <c r="AP9" i="4" s="1"/>
  <c r="AP8" i="4" s="1"/>
  <c r="AQ13" i="4"/>
  <c r="AR13" i="4"/>
  <c r="AR12" i="4" s="1"/>
  <c r="AR11" i="4" s="1"/>
  <c r="AR10" i="4" s="1"/>
  <c r="AR9" i="4" s="1"/>
  <c r="AR8" i="4" s="1"/>
  <c r="AS13" i="4"/>
  <c r="AS12" i="4" s="1"/>
  <c r="AS11" i="4" s="1"/>
  <c r="AS10" i="4" s="1"/>
  <c r="AS9" i="4" s="1"/>
  <c r="AS8" i="4" s="1"/>
  <c r="AW13" i="4"/>
  <c r="M14" i="4"/>
  <c r="Q14" i="4" s="1"/>
  <c r="P14" i="4"/>
  <c r="P13" i="4" s="1"/>
  <c r="T14" i="4"/>
  <c r="T13" i="4" s="1"/>
  <c r="T12" i="4" s="1"/>
  <c r="T11" i="4" s="1"/>
  <c r="T10" i="4" s="1"/>
  <c r="T9" i="4" s="1"/>
  <c r="T8" i="4" s="1"/>
  <c r="W14" i="4"/>
  <c r="X14" i="4" s="1"/>
  <c r="X13" i="4" s="1"/>
  <c r="X12" i="4" s="1"/>
  <c r="X11" i="4" s="1"/>
  <c r="X10" i="4" s="1"/>
  <c r="X9" i="4" s="1"/>
  <c r="X8" i="4" s="1"/>
  <c r="AH14" i="4"/>
  <c r="AH13" i="4" s="1"/>
  <c r="AH12" i="4" s="1"/>
  <c r="AH11" i="4" s="1"/>
  <c r="AH10" i="4" s="1"/>
  <c r="AH9" i="4" s="1"/>
  <c r="AH8" i="4" s="1"/>
  <c r="AK14" i="4"/>
  <c r="AL14" i="4"/>
  <c r="AL13" i="4" s="1"/>
  <c r="AT14" i="4"/>
  <c r="AU14" i="4"/>
  <c r="AW14" i="4"/>
  <c r="AX14" i="4"/>
  <c r="BG14" i="4"/>
  <c r="BH14" i="4"/>
  <c r="R15" i="4"/>
  <c r="S15" i="4"/>
  <c r="T15" i="4"/>
  <c r="U15" i="4"/>
  <c r="V15" i="4"/>
  <c r="W15" i="4"/>
  <c r="X15" i="4"/>
  <c r="Y15" i="4"/>
  <c r="Z15" i="4"/>
  <c r="AU15" i="4" s="1"/>
  <c r="AA15" i="4"/>
  <c r="AB15" i="4"/>
  <c r="AW15" i="4" s="1"/>
  <c r="AC15" i="4"/>
  <c r="AD15" i="4"/>
  <c r="AE15" i="4"/>
  <c r="AF15" i="4"/>
  <c r="AT15" i="4" s="1"/>
  <c r="AG15" i="4"/>
  <c r="AH15" i="4"/>
  <c r="AI15" i="4"/>
  <c r="AJ15" i="4"/>
  <c r="AX15" i="4" s="1"/>
  <c r="AM15" i="4"/>
  <c r="AN15" i="4"/>
  <c r="AO15" i="4"/>
  <c r="AP15" i="4"/>
  <c r="AQ15" i="4"/>
  <c r="AR15" i="4"/>
  <c r="AS15" i="4"/>
  <c r="AV15" i="4"/>
  <c r="AK16" i="4"/>
  <c r="AK15" i="4" s="1"/>
  <c r="AL16" i="4"/>
  <c r="AZ16" i="4" s="1"/>
  <c r="AT16" i="4"/>
  <c r="AU16" i="4"/>
  <c r="AV16" i="4"/>
  <c r="AW16" i="4"/>
  <c r="AX16" i="4"/>
  <c r="AY16" i="4"/>
  <c r="BG16" i="4"/>
  <c r="BH16" i="4"/>
  <c r="AT17" i="4"/>
  <c r="AU17" i="4"/>
  <c r="AV17" i="4"/>
  <c r="AW17" i="4"/>
  <c r="AX17" i="4"/>
  <c r="AY17" i="4"/>
  <c r="AZ17" i="4"/>
  <c r="AT18" i="4"/>
  <c r="AU18" i="4"/>
  <c r="AV18" i="4"/>
  <c r="AW18" i="4"/>
  <c r="AX18" i="4"/>
  <c r="AY18" i="4"/>
  <c r="AZ18" i="4"/>
  <c r="AT19" i="4"/>
  <c r="AU19" i="4"/>
  <c r="AV19" i="4"/>
  <c r="AW19" i="4"/>
  <c r="AX19" i="4"/>
  <c r="AY19" i="4"/>
  <c r="AZ19" i="4"/>
  <c r="AT20" i="4"/>
  <c r="AU20" i="4"/>
  <c r="AV20" i="4"/>
  <c r="AW20" i="4"/>
  <c r="AX20" i="4"/>
  <c r="AY20" i="4"/>
  <c r="AZ20" i="4"/>
  <c r="AT21" i="4"/>
  <c r="AU21" i="4"/>
  <c r="AV21" i="4"/>
  <c r="AW21" i="4"/>
  <c r="AX21" i="4"/>
  <c r="AY21" i="4"/>
  <c r="AZ21" i="4"/>
  <c r="AT22" i="4"/>
  <c r="AU22" i="4"/>
  <c r="AV22" i="4"/>
  <c r="AW22" i="4"/>
  <c r="AX22" i="4"/>
  <c r="AY22" i="4"/>
  <c r="AZ22" i="4"/>
  <c r="BG22" i="4"/>
  <c r="AT23" i="4"/>
  <c r="AU23" i="4"/>
  <c r="AV23" i="4"/>
  <c r="AW23" i="4"/>
  <c r="AX23" i="4"/>
  <c r="AY23" i="4"/>
  <c r="AZ23" i="4"/>
  <c r="AT24" i="4"/>
  <c r="AU24" i="4"/>
  <c r="AV24" i="4"/>
  <c r="AW24" i="4"/>
  <c r="AX24" i="4"/>
  <c r="AY24" i="4"/>
  <c r="AZ24" i="4"/>
  <c r="AT25" i="4"/>
  <c r="AU25" i="4"/>
  <c r="AV25" i="4"/>
  <c r="AW25" i="4"/>
  <c r="AX25" i="4"/>
  <c r="AY25" i="4"/>
  <c r="AZ25" i="4"/>
  <c r="AT26" i="4"/>
  <c r="AU26" i="4"/>
  <c r="AV26" i="4"/>
  <c r="AW26" i="4"/>
  <c r="AX26" i="4"/>
  <c r="AY26" i="4"/>
  <c r="AZ26" i="4"/>
  <c r="BG26" i="4"/>
  <c r="AT27" i="4"/>
  <c r="AU27" i="4"/>
  <c r="AV27" i="4"/>
  <c r="AW27" i="4"/>
  <c r="AX27" i="4"/>
  <c r="AY27" i="4"/>
  <c r="AZ27" i="4"/>
  <c r="AT28" i="4"/>
  <c r="AU28" i="4"/>
  <c r="AV28" i="4"/>
  <c r="AW28" i="4"/>
  <c r="AX28" i="4"/>
  <c r="AY28" i="4"/>
  <c r="AZ28" i="4"/>
  <c r="BG28" i="4"/>
  <c r="AT29" i="4"/>
  <c r="AU29" i="4"/>
  <c r="AV29" i="4"/>
  <c r="AW29" i="4"/>
  <c r="AX29" i="4"/>
  <c r="AY29" i="4"/>
  <c r="AZ29" i="4"/>
  <c r="AT30" i="4"/>
  <c r="AU30" i="4"/>
  <c r="AV30" i="4"/>
  <c r="AW30" i="4"/>
  <c r="AX30" i="4"/>
  <c r="AY30" i="4"/>
  <c r="AZ30" i="4"/>
  <c r="AT31" i="4"/>
  <c r="AU31" i="4"/>
  <c r="AV31" i="4"/>
  <c r="AW31" i="4"/>
  <c r="AX31" i="4"/>
  <c r="AY31" i="4"/>
  <c r="AZ31" i="4"/>
  <c r="BG31" i="4"/>
  <c r="AT32" i="4"/>
  <c r="AU32" i="4"/>
  <c r="AV32" i="4"/>
  <c r="AW32" i="4"/>
  <c r="AX32" i="4"/>
  <c r="AY32" i="4"/>
  <c r="AZ32" i="4"/>
  <c r="AT33" i="4"/>
  <c r="AU33" i="4"/>
  <c r="AV33" i="4"/>
  <c r="AW33" i="4"/>
  <c r="AX33" i="4"/>
  <c r="AY33" i="4"/>
  <c r="AZ33" i="4"/>
  <c r="AT34" i="4"/>
  <c r="AU34" i="4"/>
  <c r="AV34" i="4"/>
  <c r="AW34" i="4"/>
  <c r="AX34" i="4"/>
  <c r="AY34" i="4"/>
  <c r="AZ34" i="4"/>
  <c r="AT35" i="4"/>
  <c r="AU35" i="4"/>
  <c r="AV35" i="4"/>
  <c r="AW35" i="4"/>
  <c r="AX35" i="4"/>
  <c r="AY35" i="4"/>
  <c r="AZ35" i="4"/>
  <c r="BG35" i="4"/>
  <c r="AT36" i="4"/>
  <c r="AU36" i="4"/>
  <c r="AV36" i="4"/>
  <c r="AW36" i="4"/>
  <c r="AX36" i="4"/>
  <c r="AY36" i="4"/>
  <c r="AZ36" i="4"/>
  <c r="AT37" i="4"/>
  <c r="AU37" i="4"/>
  <c r="AV37" i="4"/>
  <c r="AW37" i="4"/>
  <c r="AX37" i="4"/>
  <c r="AY37" i="4"/>
  <c r="AZ37" i="4"/>
  <c r="AT38" i="4"/>
  <c r="AU38" i="4"/>
  <c r="AV38" i="4"/>
  <c r="AW38" i="4"/>
  <c r="AX38" i="4"/>
  <c r="AY38" i="4"/>
  <c r="AZ38" i="4"/>
  <c r="BG38" i="4"/>
  <c r="AT39" i="4"/>
  <c r="AU39" i="4"/>
  <c r="AV39" i="4"/>
  <c r="AW39" i="4"/>
  <c r="AX39" i="4"/>
  <c r="AY39" i="4"/>
  <c r="AZ39" i="4"/>
  <c r="AT40" i="4"/>
  <c r="AU40" i="4"/>
  <c r="AV40" i="4"/>
  <c r="AW40" i="4"/>
  <c r="AX40" i="4"/>
  <c r="AY40" i="4"/>
  <c r="AZ40" i="4"/>
  <c r="BG40" i="4"/>
  <c r="AT41" i="4"/>
  <c r="AU41" i="4"/>
  <c r="AV41" i="4"/>
  <c r="AW41" i="4"/>
  <c r="AX41" i="4"/>
  <c r="AY41" i="4"/>
  <c r="AZ41" i="4"/>
  <c r="AT42" i="4"/>
  <c r="AU42" i="4"/>
  <c r="AV42" i="4"/>
  <c r="AW42" i="4"/>
  <c r="AX42" i="4"/>
  <c r="AY42" i="4"/>
  <c r="AZ42" i="4"/>
  <c r="AT43" i="4"/>
  <c r="AU43" i="4"/>
  <c r="AV43" i="4"/>
  <c r="AW43" i="4"/>
  <c r="AX43" i="4"/>
  <c r="AY43" i="4"/>
  <c r="AZ43" i="4"/>
  <c r="AT44" i="4"/>
  <c r="AU44" i="4"/>
  <c r="AV44" i="4"/>
  <c r="AW44" i="4"/>
  <c r="AX44" i="4"/>
  <c r="AY44" i="4"/>
  <c r="AZ44" i="4"/>
  <c r="AT45" i="4"/>
  <c r="AU45" i="4"/>
  <c r="AV45" i="4"/>
  <c r="AW45" i="4"/>
  <c r="AX45" i="4"/>
  <c r="AY45" i="4"/>
  <c r="AZ45" i="4"/>
  <c r="AT46" i="4"/>
  <c r="AU46" i="4"/>
  <c r="AV46" i="4"/>
  <c r="AW46" i="4"/>
  <c r="AX46" i="4"/>
  <c r="AY46" i="4"/>
  <c r="AZ46" i="4"/>
  <c r="AT47" i="4"/>
  <c r="AU47" i="4"/>
  <c r="AV47" i="4"/>
  <c r="AW47" i="4"/>
  <c r="AX47" i="4"/>
  <c r="AY47" i="4"/>
  <c r="AZ47" i="4"/>
  <c r="BG47" i="4"/>
  <c r="AT48" i="4"/>
  <c r="AU48" i="4"/>
  <c r="AV48" i="4"/>
  <c r="AW48" i="4"/>
  <c r="AX48" i="4"/>
  <c r="AY48" i="4"/>
  <c r="AZ48" i="4"/>
  <c r="AT49" i="4"/>
  <c r="AU49" i="4"/>
  <c r="AV49" i="4"/>
  <c r="AW49" i="4"/>
  <c r="AX49" i="4"/>
  <c r="AY49" i="4"/>
  <c r="AZ49" i="4"/>
  <c r="AT50" i="4"/>
  <c r="AU50" i="4"/>
  <c r="AV50" i="4"/>
  <c r="AW50" i="4"/>
  <c r="AX50" i="4"/>
  <c r="AY50" i="4"/>
  <c r="AZ50" i="4"/>
  <c r="AT51" i="4"/>
  <c r="AU51" i="4"/>
  <c r="AV51" i="4"/>
  <c r="AW51" i="4"/>
  <c r="AX51" i="4"/>
  <c r="AY51" i="4"/>
  <c r="AZ51" i="4"/>
  <c r="BG51" i="4"/>
  <c r="AT52" i="4"/>
  <c r="AU52" i="4"/>
  <c r="AV52" i="4"/>
  <c r="AW52" i="4"/>
  <c r="AX52" i="4"/>
  <c r="AY52" i="4"/>
  <c r="AZ52" i="4"/>
  <c r="AT53" i="4"/>
  <c r="AU53" i="4"/>
  <c r="AV53" i="4"/>
  <c r="AW53" i="4"/>
  <c r="AX53" i="4"/>
  <c r="AY53" i="4"/>
  <c r="AZ53" i="4"/>
  <c r="AT54" i="4"/>
  <c r="AU54" i="4"/>
  <c r="AV54" i="4"/>
  <c r="AW54" i="4"/>
  <c r="AX54" i="4"/>
  <c r="AY54" i="4"/>
  <c r="AZ54" i="4"/>
  <c r="AT55" i="4"/>
  <c r="AU55" i="4"/>
  <c r="AV55" i="4"/>
  <c r="AW55" i="4"/>
  <c r="AX55" i="4"/>
  <c r="AY55" i="4"/>
  <c r="AZ55" i="4"/>
  <c r="AT56" i="4"/>
  <c r="AU56" i="4"/>
  <c r="AV56" i="4"/>
  <c r="AW56" i="4"/>
  <c r="AX56" i="4"/>
  <c r="AY56" i="4"/>
  <c r="AZ56" i="4"/>
  <c r="AT57" i="4"/>
  <c r="AU57" i="4"/>
  <c r="AV57" i="4"/>
  <c r="AW57" i="4"/>
  <c r="AX57" i="4"/>
  <c r="AY57" i="4"/>
  <c r="AZ57" i="4"/>
  <c r="BG57" i="4"/>
  <c r="AT58" i="4"/>
  <c r="AU58" i="4"/>
  <c r="AV58" i="4"/>
  <c r="AW58" i="4"/>
  <c r="AX58" i="4"/>
  <c r="AY58" i="4"/>
  <c r="AZ58" i="4"/>
  <c r="AT59" i="4"/>
  <c r="AU59" i="4"/>
  <c r="AV59" i="4"/>
  <c r="AW59" i="4"/>
  <c r="AX59" i="4"/>
  <c r="AY59" i="4"/>
  <c r="AZ59" i="4"/>
  <c r="AT60" i="4"/>
  <c r="AU60" i="4"/>
  <c r="AV60" i="4"/>
  <c r="AW60" i="4"/>
  <c r="AX60" i="4"/>
  <c r="AY60" i="4"/>
  <c r="AZ60" i="4"/>
  <c r="AT61" i="4"/>
  <c r="AU61" i="4"/>
  <c r="AV61" i="4"/>
  <c r="AW61" i="4"/>
  <c r="AX61" i="4"/>
  <c r="AY61" i="4"/>
  <c r="AZ61" i="4"/>
  <c r="BG61" i="4"/>
  <c r="AT62" i="4"/>
  <c r="AU62" i="4"/>
  <c r="AV62" i="4"/>
  <c r="AW62" i="4"/>
  <c r="AX62" i="4"/>
  <c r="AY62" i="4"/>
  <c r="AZ62" i="4"/>
  <c r="AT63" i="4"/>
  <c r="AU63" i="4"/>
  <c r="AV63" i="4"/>
  <c r="AW63" i="4"/>
  <c r="AX63" i="4"/>
  <c r="AY63" i="4"/>
  <c r="AZ63" i="4"/>
  <c r="BG63" i="4"/>
  <c r="AT64" i="4"/>
  <c r="AU64" i="4"/>
  <c r="AV64" i="4"/>
  <c r="AW64" i="4"/>
  <c r="AX64" i="4"/>
  <c r="AY64" i="4"/>
  <c r="AZ64" i="4"/>
  <c r="AT65" i="4"/>
  <c r="AU65" i="4"/>
  <c r="AV65" i="4"/>
  <c r="AW65" i="4"/>
  <c r="AX65" i="4"/>
  <c r="AY65" i="4"/>
  <c r="AZ65" i="4"/>
  <c r="BG65" i="4"/>
  <c r="AT66" i="4"/>
  <c r="AU66" i="4"/>
  <c r="AV66" i="4"/>
  <c r="AW66" i="4"/>
  <c r="AX66" i="4"/>
  <c r="AY66" i="4"/>
  <c r="AZ66" i="4"/>
  <c r="AT67" i="4"/>
  <c r="AU67" i="4"/>
  <c r="AV67" i="4"/>
  <c r="AW67" i="4"/>
  <c r="AX67" i="4"/>
  <c r="AY67" i="4"/>
  <c r="AZ67" i="4"/>
  <c r="AT68" i="4"/>
  <c r="AU68" i="4"/>
  <c r="AV68" i="4"/>
  <c r="AW68" i="4"/>
  <c r="AX68" i="4"/>
  <c r="AY68" i="4"/>
  <c r="AZ68" i="4"/>
  <c r="BG68" i="4"/>
  <c r="AT69" i="4"/>
  <c r="AU69" i="4"/>
  <c r="AV69" i="4"/>
  <c r="AW69" i="4"/>
  <c r="AX69" i="4"/>
  <c r="AY69" i="4"/>
  <c r="AZ69" i="4"/>
  <c r="AT70" i="4"/>
  <c r="AU70" i="4"/>
  <c r="AV70" i="4"/>
  <c r="AW70" i="4"/>
  <c r="AX70" i="4"/>
  <c r="AY70" i="4"/>
  <c r="AZ70" i="4"/>
  <c r="AT71" i="4"/>
  <c r="AU71" i="4"/>
  <c r="AV71" i="4"/>
  <c r="AW71" i="4"/>
  <c r="AX71" i="4"/>
  <c r="AY71" i="4"/>
  <c r="AZ71" i="4"/>
  <c r="BG71" i="4"/>
  <c r="AT72" i="4"/>
  <c r="AU72" i="4"/>
  <c r="AV72" i="4"/>
  <c r="AW72" i="4"/>
  <c r="AX72" i="4"/>
  <c r="AY72" i="4"/>
  <c r="AZ72" i="4"/>
  <c r="AT73" i="4"/>
  <c r="AU73" i="4"/>
  <c r="AV73" i="4"/>
  <c r="AW73" i="4"/>
  <c r="AX73" i="4"/>
  <c r="AY73" i="4"/>
  <c r="AZ73" i="4"/>
  <c r="AT74" i="4"/>
  <c r="AU74" i="4"/>
  <c r="AV74" i="4"/>
  <c r="AW74" i="4"/>
  <c r="AX74" i="4"/>
  <c r="AY74" i="4"/>
  <c r="AZ74" i="4"/>
  <c r="BG74" i="4"/>
  <c r="AT75" i="4"/>
  <c r="AU75" i="4"/>
  <c r="AV75" i="4"/>
  <c r="AW75" i="4"/>
  <c r="AX75" i="4"/>
  <c r="AY75" i="4"/>
  <c r="AZ75" i="4"/>
  <c r="AT76" i="4"/>
  <c r="AU76" i="4"/>
  <c r="AV76" i="4"/>
  <c r="AW76" i="4"/>
  <c r="AX76" i="4"/>
  <c r="AY76" i="4"/>
  <c r="AZ76" i="4"/>
  <c r="AT77" i="4"/>
  <c r="AU77" i="4"/>
  <c r="AV77" i="4"/>
  <c r="AW77" i="4"/>
  <c r="AX77" i="4"/>
  <c r="AY77" i="4"/>
  <c r="AZ77" i="4"/>
  <c r="AT78" i="4"/>
  <c r="AU78" i="4"/>
  <c r="AV78" i="4"/>
  <c r="AW78" i="4"/>
  <c r="AX78" i="4"/>
  <c r="AY78" i="4"/>
  <c r="AZ78" i="4"/>
  <c r="BG78" i="4"/>
  <c r="AT79" i="4"/>
  <c r="AU79" i="4"/>
  <c r="AV79" i="4"/>
  <c r="AW79" i="4"/>
  <c r="AX79" i="4"/>
  <c r="AY79" i="4"/>
  <c r="AZ79" i="4"/>
  <c r="AT80" i="4"/>
  <c r="AU80" i="4"/>
  <c r="AV80" i="4"/>
  <c r="AW80" i="4"/>
  <c r="AX80" i="4"/>
  <c r="AY80" i="4"/>
  <c r="AZ80" i="4"/>
  <c r="AT81" i="4"/>
  <c r="AU81" i="4"/>
  <c r="AV81" i="4"/>
  <c r="AW81" i="4"/>
  <c r="AX81" i="4"/>
  <c r="AY81" i="4"/>
  <c r="AZ81" i="4"/>
  <c r="BG81" i="4"/>
  <c r="AT82" i="4"/>
  <c r="AU82" i="4"/>
  <c r="AV82" i="4"/>
  <c r="AW82" i="4"/>
  <c r="AX82" i="4"/>
  <c r="AY82" i="4"/>
  <c r="AZ82" i="4"/>
  <c r="AT83" i="4"/>
  <c r="AU83" i="4"/>
  <c r="AV83" i="4"/>
  <c r="AW83" i="4"/>
  <c r="AX83" i="4"/>
  <c r="AY83" i="4"/>
  <c r="AZ83" i="4"/>
  <c r="BG83" i="4"/>
  <c r="AT84" i="4"/>
  <c r="AU84" i="4"/>
  <c r="AV84" i="4"/>
  <c r="AW84" i="4"/>
  <c r="AX84" i="4"/>
  <c r="AY84" i="4"/>
  <c r="AZ84" i="4"/>
  <c r="AT85" i="4"/>
  <c r="AU85" i="4"/>
  <c r="AV85" i="4"/>
  <c r="AW85" i="4"/>
  <c r="AX85" i="4"/>
  <c r="AY85" i="4"/>
  <c r="AZ85" i="4"/>
  <c r="BG85" i="4"/>
  <c r="AT86" i="4"/>
  <c r="AU86" i="4"/>
  <c r="AV86" i="4"/>
  <c r="AW86" i="4"/>
  <c r="AX86" i="4"/>
  <c r="AY86" i="4"/>
  <c r="AZ86" i="4"/>
  <c r="AT87" i="4"/>
  <c r="AU87" i="4"/>
  <c r="AV87" i="4"/>
  <c r="AW87" i="4"/>
  <c r="AX87" i="4"/>
  <c r="AY87" i="4"/>
  <c r="AZ87" i="4"/>
  <c r="BG87" i="4"/>
  <c r="AT88" i="4"/>
  <c r="AU88" i="4"/>
  <c r="AV88" i="4"/>
  <c r="AW88" i="4"/>
  <c r="AX88" i="4"/>
  <c r="AY88" i="4"/>
  <c r="AZ88" i="4"/>
  <c r="AT89" i="4"/>
  <c r="AU89" i="4"/>
  <c r="AV89" i="4"/>
  <c r="AW89" i="4"/>
  <c r="AX89" i="4"/>
  <c r="AY89" i="4"/>
  <c r="AZ89" i="4"/>
  <c r="AT90" i="4"/>
  <c r="AU90" i="4"/>
  <c r="AV90" i="4"/>
  <c r="AW90" i="4"/>
  <c r="AX90" i="4"/>
  <c r="AY90" i="4"/>
  <c r="AZ90" i="4"/>
  <c r="BG90" i="4"/>
  <c r="AT91" i="4"/>
  <c r="AU91" i="4"/>
  <c r="AV91" i="4"/>
  <c r="AW91" i="4"/>
  <c r="AX91" i="4"/>
  <c r="AY91" i="4"/>
  <c r="AZ91" i="4"/>
  <c r="AT92" i="4"/>
  <c r="AU92" i="4"/>
  <c r="AV92" i="4"/>
  <c r="AW92" i="4"/>
  <c r="AX92" i="4"/>
  <c r="AY92" i="4"/>
  <c r="AZ92" i="4"/>
  <c r="AT93" i="4"/>
  <c r="AU93" i="4"/>
  <c r="AV93" i="4"/>
  <c r="AW93" i="4"/>
  <c r="AX93" i="4"/>
  <c r="AY93" i="4"/>
  <c r="AZ93" i="4"/>
  <c r="AT94" i="4"/>
  <c r="AU94" i="4"/>
  <c r="AV94" i="4"/>
  <c r="AW94" i="4"/>
  <c r="AX94" i="4"/>
  <c r="AY94" i="4"/>
  <c r="AZ94" i="4"/>
  <c r="BG94" i="4"/>
  <c r="AT95" i="4"/>
  <c r="AU95" i="4"/>
  <c r="AV95" i="4"/>
  <c r="AW95" i="4"/>
  <c r="AX95" i="4"/>
  <c r="AY95" i="4"/>
  <c r="AZ95" i="4"/>
  <c r="AT96" i="4"/>
  <c r="AU96" i="4"/>
  <c r="AV96" i="4"/>
  <c r="AW96" i="4"/>
  <c r="AX96" i="4"/>
  <c r="AY96" i="4"/>
  <c r="AZ96" i="4"/>
  <c r="AT97" i="4"/>
  <c r="AU97" i="4"/>
  <c r="AV97" i="4"/>
  <c r="AW97" i="4"/>
  <c r="AX97" i="4"/>
  <c r="AY97" i="4"/>
  <c r="AZ97" i="4"/>
  <c r="AT98" i="4"/>
  <c r="AU98" i="4"/>
  <c r="AV98" i="4"/>
  <c r="AW98" i="4"/>
  <c r="AX98" i="4"/>
  <c r="AY98" i="4"/>
  <c r="AZ98" i="4"/>
  <c r="BG98" i="4"/>
  <c r="AT99" i="4"/>
  <c r="AU99" i="4"/>
  <c r="AV99" i="4"/>
  <c r="AW99" i="4"/>
  <c r="AX99" i="4"/>
  <c r="AY99" i="4"/>
  <c r="AZ99" i="4"/>
  <c r="AT100" i="4"/>
  <c r="AU100" i="4"/>
  <c r="AV100" i="4"/>
  <c r="AW100" i="4"/>
  <c r="AX100" i="4"/>
  <c r="AY100" i="4"/>
  <c r="AZ100" i="4"/>
  <c r="BG100" i="4"/>
  <c r="AT101" i="4"/>
  <c r="AU101" i="4"/>
  <c r="AV101" i="4"/>
  <c r="AW101" i="4"/>
  <c r="AX101" i="4"/>
  <c r="AY101" i="4"/>
  <c r="AZ101" i="4"/>
  <c r="AT102" i="4"/>
  <c r="AU102" i="4"/>
  <c r="AV102" i="4"/>
  <c r="AW102" i="4"/>
  <c r="AX102" i="4"/>
  <c r="AY102" i="4"/>
  <c r="AZ102" i="4"/>
  <c r="AT103" i="4"/>
  <c r="AU103" i="4"/>
  <c r="AV103" i="4"/>
  <c r="AW103" i="4"/>
  <c r="AX103" i="4"/>
  <c r="AY103" i="4"/>
  <c r="AZ103" i="4"/>
  <c r="AT104" i="4"/>
  <c r="AU104" i="4"/>
  <c r="AV104" i="4"/>
  <c r="AW104" i="4"/>
  <c r="AX104" i="4"/>
  <c r="AY104" i="4"/>
  <c r="AZ104" i="4"/>
  <c r="AT105" i="4"/>
  <c r="AU105" i="4"/>
  <c r="AV105" i="4"/>
  <c r="AW105" i="4"/>
  <c r="AX105" i="4"/>
  <c r="AY105" i="4"/>
  <c r="AZ105" i="4"/>
  <c r="AT106" i="4"/>
  <c r="AU106" i="4"/>
  <c r="AV106" i="4"/>
  <c r="AW106" i="4"/>
  <c r="AX106" i="4"/>
  <c r="AY106" i="4"/>
  <c r="AZ106" i="4"/>
  <c r="BG106" i="4"/>
  <c r="AT107" i="4"/>
  <c r="AU107" i="4"/>
  <c r="AV107" i="4"/>
  <c r="AW107" i="4"/>
  <c r="AX107" i="4"/>
  <c r="AY107" i="4"/>
  <c r="AZ107" i="4"/>
  <c r="AT108" i="4"/>
  <c r="AU108" i="4"/>
  <c r="AV108" i="4"/>
  <c r="AW108" i="4"/>
  <c r="AX108" i="4"/>
  <c r="AY108" i="4"/>
  <c r="AZ108" i="4"/>
  <c r="AT109" i="4"/>
  <c r="AU109" i="4"/>
  <c r="AV109" i="4"/>
  <c r="AW109" i="4"/>
  <c r="AX109" i="4"/>
  <c r="AY109" i="4"/>
  <c r="AZ109" i="4"/>
  <c r="BG109" i="4"/>
  <c r="AT110" i="4"/>
  <c r="AU110" i="4"/>
  <c r="AV110" i="4"/>
  <c r="AW110" i="4"/>
  <c r="AX110" i="4"/>
  <c r="AY110" i="4"/>
  <c r="AZ110" i="4"/>
  <c r="AT111" i="4"/>
  <c r="AU111" i="4"/>
  <c r="AV111" i="4"/>
  <c r="AW111" i="4"/>
  <c r="AX111" i="4"/>
  <c r="AY111" i="4"/>
  <c r="AZ111" i="4"/>
  <c r="AT112" i="4"/>
  <c r="AU112" i="4"/>
  <c r="AV112" i="4"/>
  <c r="AW112" i="4"/>
  <c r="AX112" i="4"/>
  <c r="AY112" i="4"/>
  <c r="AZ112" i="4"/>
  <c r="AT113" i="4"/>
  <c r="AU113" i="4"/>
  <c r="AV113" i="4"/>
  <c r="AW113" i="4"/>
  <c r="AX113" i="4"/>
  <c r="AY113" i="4"/>
  <c r="AZ113" i="4"/>
  <c r="AT114" i="4"/>
  <c r="AU114" i="4"/>
  <c r="AV114" i="4"/>
  <c r="AW114" i="4"/>
  <c r="AX114" i="4"/>
  <c r="AY114" i="4"/>
  <c r="AZ114" i="4"/>
  <c r="AT115" i="4"/>
  <c r="AU115" i="4"/>
  <c r="AV115" i="4"/>
  <c r="AW115" i="4"/>
  <c r="AX115" i="4"/>
  <c r="AY115" i="4"/>
  <c r="AZ115" i="4"/>
  <c r="BG115" i="4"/>
  <c r="AT116" i="4"/>
  <c r="AU116" i="4"/>
  <c r="AV116" i="4"/>
  <c r="AW116" i="4"/>
  <c r="AX116" i="4"/>
  <c r="AY116" i="4"/>
  <c r="AZ116" i="4"/>
  <c r="AT117" i="4"/>
  <c r="AU117" i="4"/>
  <c r="AV117" i="4"/>
  <c r="AW117" i="4"/>
  <c r="AX117" i="4"/>
  <c r="AY117" i="4"/>
  <c r="AZ117" i="4"/>
  <c r="AT118" i="4"/>
  <c r="AU118" i="4"/>
  <c r="AV118" i="4"/>
  <c r="AW118" i="4"/>
  <c r="AX118" i="4"/>
  <c r="AY118" i="4"/>
  <c r="AZ118" i="4"/>
  <c r="AT119" i="4"/>
  <c r="AU119" i="4"/>
  <c r="AV119" i="4"/>
  <c r="AW119" i="4"/>
  <c r="AX119" i="4"/>
  <c r="AY119" i="4"/>
  <c r="AZ119" i="4"/>
  <c r="AT120" i="4"/>
  <c r="AU120" i="4"/>
  <c r="AV120" i="4"/>
  <c r="AW120" i="4"/>
  <c r="AX120" i="4"/>
  <c r="AY120" i="4"/>
  <c r="AZ120" i="4"/>
  <c r="BG120" i="4"/>
  <c r="AT121" i="4"/>
  <c r="AU121" i="4"/>
  <c r="AV121" i="4"/>
  <c r="AW121" i="4"/>
  <c r="AX121" i="4"/>
  <c r="AY121" i="4"/>
  <c r="AZ121" i="4"/>
  <c r="AT122" i="4"/>
  <c r="AU122" i="4"/>
  <c r="AV122" i="4"/>
  <c r="AW122" i="4"/>
  <c r="AX122" i="4"/>
  <c r="AY122" i="4"/>
  <c r="AZ122" i="4"/>
  <c r="BG122" i="4"/>
  <c r="AT123" i="4"/>
  <c r="AU123" i="4"/>
  <c r="AV123" i="4"/>
  <c r="AW123" i="4"/>
  <c r="AX123" i="4"/>
  <c r="AY123" i="4"/>
  <c r="AZ123" i="4"/>
  <c r="AT124" i="4"/>
  <c r="AU124" i="4"/>
  <c r="AV124" i="4"/>
  <c r="AW124" i="4"/>
  <c r="AX124" i="4"/>
  <c r="AY124" i="4"/>
  <c r="AZ124" i="4"/>
  <c r="AT125" i="4"/>
  <c r="AU125" i="4"/>
  <c r="AV125" i="4"/>
  <c r="AW125" i="4"/>
  <c r="AX125" i="4"/>
  <c r="AY125" i="4"/>
  <c r="AZ125" i="4"/>
  <c r="AT126" i="4"/>
  <c r="AU126" i="4"/>
  <c r="AV126" i="4"/>
  <c r="AW126" i="4"/>
  <c r="AX126" i="4"/>
  <c r="AY126" i="4"/>
  <c r="AZ126" i="4"/>
  <c r="BG126" i="4"/>
  <c r="AT127" i="4"/>
  <c r="AU127" i="4"/>
  <c r="AV127" i="4"/>
  <c r="AW127" i="4"/>
  <c r="AX127" i="4"/>
  <c r="AY127" i="4"/>
  <c r="AZ127" i="4"/>
  <c r="AT128" i="4"/>
  <c r="AU128" i="4"/>
  <c r="AV128" i="4"/>
  <c r="AW128" i="4"/>
  <c r="AX128" i="4"/>
  <c r="AY128" i="4"/>
  <c r="AZ128" i="4"/>
  <c r="AT129" i="4"/>
  <c r="AU129" i="4"/>
  <c r="AV129" i="4"/>
  <c r="AW129" i="4"/>
  <c r="AX129" i="4"/>
  <c r="AY129" i="4"/>
  <c r="AZ129" i="4"/>
  <c r="AT130" i="4"/>
  <c r="AU130" i="4"/>
  <c r="AV130" i="4"/>
  <c r="AW130" i="4"/>
  <c r="AX130" i="4"/>
  <c r="AY130" i="4"/>
  <c r="AZ130" i="4"/>
  <c r="AT131" i="4"/>
  <c r="AU131" i="4"/>
  <c r="AV131" i="4"/>
  <c r="AW131" i="4"/>
  <c r="AX131" i="4"/>
  <c r="AY131" i="4"/>
  <c r="AZ131" i="4"/>
  <c r="BG131" i="4"/>
  <c r="AT132" i="4"/>
  <c r="AU132" i="4"/>
  <c r="AV132" i="4"/>
  <c r="AW132" i="4"/>
  <c r="AX132" i="4"/>
  <c r="AY132" i="4"/>
  <c r="AZ132" i="4"/>
  <c r="AT133" i="4"/>
  <c r="AU133" i="4"/>
  <c r="AV133" i="4"/>
  <c r="AW133" i="4"/>
  <c r="AX133" i="4"/>
  <c r="AY133" i="4"/>
  <c r="AZ133" i="4"/>
  <c r="AT134" i="4"/>
  <c r="AU134" i="4"/>
  <c r="AV134" i="4"/>
  <c r="AW134" i="4"/>
  <c r="AX134" i="4"/>
  <c r="AY134" i="4"/>
  <c r="AZ134" i="4"/>
  <c r="AT135" i="4"/>
  <c r="AU135" i="4"/>
  <c r="AV135" i="4"/>
  <c r="AW135" i="4"/>
  <c r="AX135" i="4"/>
  <c r="AY135" i="4"/>
  <c r="AZ135" i="4"/>
  <c r="BG135" i="4"/>
  <c r="AT136" i="4"/>
  <c r="AU136" i="4"/>
  <c r="AV136" i="4"/>
  <c r="AW136" i="4"/>
  <c r="AX136" i="4"/>
  <c r="AY136" i="4"/>
  <c r="AZ136" i="4"/>
  <c r="AT137" i="4"/>
  <c r="AU137" i="4"/>
  <c r="AV137" i="4"/>
  <c r="AW137" i="4"/>
  <c r="AX137" i="4"/>
  <c r="AY137" i="4"/>
  <c r="AZ137" i="4"/>
  <c r="AT138" i="4"/>
  <c r="AU138" i="4"/>
  <c r="AV138" i="4"/>
  <c r="AW138" i="4"/>
  <c r="AX138" i="4"/>
  <c r="AY138" i="4"/>
  <c r="AZ138" i="4"/>
  <c r="AT139" i="4"/>
  <c r="AU139" i="4"/>
  <c r="AV139" i="4"/>
  <c r="AW139" i="4"/>
  <c r="AX139" i="4"/>
  <c r="AY139" i="4"/>
  <c r="AZ139" i="4"/>
  <c r="BG139" i="4"/>
  <c r="AT140" i="4"/>
  <c r="AU140" i="4"/>
  <c r="AV140" i="4"/>
  <c r="AW140" i="4"/>
  <c r="AX140" i="4"/>
  <c r="AY140" i="4"/>
  <c r="AZ140" i="4"/>
  <c r="AT141" i="4"/>
  <c r="AU141" i="4"/>
  <c r="AV141" i="4"/>
  <c r="AW141" i="4"/>
  <c r="AX141" i="4"/>
  <c r="AY141" i="4"/>
  <c r="AZ141" i="4"/>
  <c r="AT142" i="4"/>
  <c r="AU142" i="4"/>
  <c r="AV142" i="4"/>
  <c r="AW142" i="4"/>
  <c r="AX142" i="4"/>
  <c r="AY142" i="4"/>
  <c r="AZ142" i="4"/>
  <c r="BG142" i="4"/>
  <c r="AT143" i="4"/>
  <c r="AU143" i="4"/>
  <c r="AV143" i="4"/>
  <c r="AW143" i="4"/>
  <c r="AX143" i="4"/>
  <c r="AY143" i="4"/>
  <c r="AZ143" i="4"/>
  <c r="AT144" i="4"/>
  <c r="AU144" i="4"/>
  <c r="AV144" i="4"/>
  <c r="AW144" i="4"/>
  <c r="AX144" i="4"/>
  <c r="AY144" i="4"/>
  <c r="AZ144" i="4"/>
  <c r="AT145" i="4"/>
  <c r="AU145" i="4"/>
  <c r="AV145" i="4"/>
  <c r="AW145" i="4"/>
  <c r="AX145" i="4"/>
  <c r="AY145" i="4"/>
  <c r="AZ145" i="4"/>
  <c r="BG145" i="4"/>
  <c r="AT146" i="4"/>
  <c r="AU146" i="4"/>
  <c r="AV146" i="4"/>
  <c r="AW146" i="4"/>
  <c r="AX146" i="4"/>
  <c r="AY146" i="4"/>
  <c r="AZ146" i="4"/>
  <c r="AT147" i="4"/>
  <c r="AU147" i="4"/>
  <c r="AV147" i="4"/>
  <c r="AW147" i="4"/>
  <c r="AX147" i="4"/>
  <c r="AY147" i="4"/>
  <c r="AZ147" i="4"/>
  <c r="AT148" i="4"/>
  <c r="AU148" i="4"/>
  <c r="AV148" i="4"/>
  <c r="AW148" i="4"/>
  <c r="AX148" i="4"/>
  <c r="AY148" i="4"/>
  <c r="AZ148" i="4"/>
  <c r="BG148" i="4"/>
  <c r="AT149" i="4"/>
  <c r="AU149" i="4"/>
  <c r="AV149" i="4"/>
  <c r="AW149" i="4"/>
  <c r="AX149" i="4"/>
  <c r="AY149" i="4"/>
  <c r="AZ149" i="4"/>
  <c r="AT150" i="4"/>
  <c r="AU150" i="4"/>
  <c r="AV150" i="4"/>
  <c r="AW150" i="4"/>
  <c r="AX150" i="4"/>
  <c r="AY150" i="4"/>
  <c r="AZ150" i="4"/>
  <c r="AT151" i="4"/>
  <c r="AU151" i="4"/>
  <c r="AV151" i="4"/>
  <c r="AW151" i="4"/>
  <c r="AX151" i="4"/>
  <c r="AY151" i="4"/>
  <c r="AZ151" i="4"/>
  <c r="AT152" i="4"/>
  <c r="AU152" i="4"/>
  <c r="AV152" i="4"/>
  <c r="AW152" i="4"/>
  <c r="AX152" i="4"/>
  <c r="AY152" i="4"/>
  <c r="AZ152" i="4"/>
  <c r="AT153" i="4"/>
  <c r="AU153" i="4"/>
  <c r="AV153" i="4"/>
  <c r="AW153" i="4"/>
  <c r="AX153" i="4"/>
  <c r="AY153" i="4"/>
  <c r="AZ153" i="4"/>
  <c r="AT154" i="4"/>
  <c r="AU154" i="4"/>
  <c r="AV154" i="4"/>
  <c r="AW154" i="4"/>
  <c r="AX154" i="4"/>
  <c r="AY154" i="4"/>
  <c r="AZ154" i="4"/>
  <c r="AT155" i="4"/>
  <c r="AU155" i="4"/>
  <c r="AV155" i="4"/>
  <c r="AW155" i="4"/>
  <c r="AX155" i="4"/>
  <c r="AY155" i="4"/>
  <c r="AZ155" i="4"/>
  <c r="BG155" i="4"/>
  <c r="AT156" i="4"/>
  <c r="AU156" i="4"/>
  <c r="AV156" i="4"/>
  <c r="AW156" i="4"/>
  <c r="AX156" i="4"/>
  <c r="AY156" i="4"/>
  <c r="AZ156" i="4"/>
  <c r="AT157" i="4"/>
  <c r="AU157" i="4"/>
  <c r="AV157" i="4"/>
  <c r="AW157" i="4"/>
  <c r="AX157" i="4"/>
  <c r="AY157" i="4"/>
  <c r="AZ157" i="4"/>
  <c r="AT158" i="4"/>
  <c r="AU158" i="4"/>
  <c r="AV158" i="4"/>
  <c r="AW158" i="4"/>
  <c r="AX158" i="4"/>
  <c r="AY158" i="4"/>
  <c r="AZ158" i="4"/>
  <c r="AT159" i="4"/>
  <c r="AU159" i="4"/>
  <c r="AV159" i="4"/>
  <c r="AW159" i="4"/>
  <c r="AX159" i="4"/>
  <c r="AY159" i="4"/>
  <c r="AZ159" i="4"/>
  <c r="BG159" i="4"/>
  <c r="AT160" i="4"/>
  <c r="AU160" i="4"/>
  <c r="AV160" i="4"/>
  <c r="AW160" i="4"/>
  <c r="AX160" i="4"/>
  <c r="AY160" i="4"/>
  <c r="AZ160" i="4"/>
  <c r="AT161" i="4"/>
  <c r="AU161" i="4"/>
  <c r="AV161" i="4"/>
  <c r="AW161" i="4"/>
  <c r="AX161" i="4"/>
  <c r="AY161" i="4"/>
  <c r="AZ161" i="4"/>
  <c r="BG161" i="4"/>
  <c r="AT162" i="4"/>
  <c r="AU162" i="4"/>
  <c r="AV162" i="4"/>
  <c r="AW162" i="4"/>
  <c r="AX162" i="4"/>
  <c r="AY162" i="4"/>
  <c r="AZ162" i="4"/>
  <c r="AT163" i="4"/>
  <c r="AU163" i="4"/>
  <c r="AV163" i="4"/>
  <c r="AW163" i="4"/>
  <c r="AX163" i="4"/>
  <c r="AY163" i="4"/>
  <c r="AZ163" i="4"/>
  <c r="BG163" i="4"/>
  <c r="AT164" i="4"/>
  <c r="AU164" i="4"/>
  <c r="AV164" i="4"/>
  <c r="AW164" i="4"/>
  <c r="AX164" i="4"/>
  <c r="AY164" i="4"/>
  <c r="AZ164" i="4"/>
  <c r="AT165" i="4"/>
  <c r="AU165" i="4"/>
  <c r="AV165" i="4"/>
  <c r="AW165" i="4"/>
  <c r="AX165" i="4"/>
  <c r="AY165" i="4"/>
  <c r="AZ165" i="4"/>
  <c r="AT166" i="4"/>
  <c r="AU166" i="4"/>
  <c r="AV166" i="4"/>
  <c r="AW166" i="4"/>
  <c r="AX166" i="4"/>
  <c r="AY166" i="4"/>
  <c r="AZ166" i="4"/>
  <c r="BG166" i="4"/>
  <c r="AT167" i="4"/>
  <c r="AU167" i="4"/>
  <c r="AV167" i="4"/>
  <c r="AW167" i="4"/>
  <c r="AX167" i="4"/>
  <c r="AY167" i="4"/>
  <c r="AZ167" i="4"/>
  <c r="AT168" i="4"/>
  <c r="AU168" i="4"/>
  <c r="AV168" i="4"/>
  <c r="AW168" i="4"/>
  <c r="AX168" i="4"/>
  <c r="AY168" i="4"/>
  <c r="AZ168" i="4"/>
  <c r="AT169" i="4"/>
  <c r="AU169" i="4"/>
  <c r="AV169" i="4"/>
  <c r="AW169" i="4"/>
  <c r="AX169" i="4"/>
  <c r="AY169" i="4"/>
  <c r="AZ169" i="4"/>
  <c r="BG169" i="4"/>
  <c r="AT170" i="4"/>
  <c r="AU170" i="4"/>
  <c r="AV170" i="4"/>
  <c r="AW170" i="4"/>
  <c r="AX170" i="4"/>
  <c r="AY170" i="4"/>
  <c r="AZ170" i="4"/>
  <c r="AT171" i="4"/>
  <c r="AU171" i="4"/>
  <c r="AV171" i="4"/>
  <c r="AW171" i="4"/>
  <c r="AX171" i="4"/>
  <c r="AY171" i="4"/>
  <c r="AZ171" i="4"/>
  <c r="AT172" i="4"/>
  <c r="AU172" i="4"/>
  <c r="AV172" i="4"/>
  <c r="AW172" i="4"/>
  <c r="AX172" i="4"/>
  <c r="AY172" i="4"/>
  <c r="AZ172" i="4"/>
  <c r="BG172" i="4"/>
  <c r="AT173" i="4"/>
  <c r="AU173" i="4"/>
  <c r="AV173" i="4"/>
  <c r="AW173" i="4"/>
  <c r="AX173" i="4"/>
  <c r="AY173" i="4"/>
  <c r="AZ173" i="4"/>
  <c r="AT174" i="4"/>
  <c r="AU174" i="4"/>
  <c r="AV174" i="4"/>
  <c r="AW174" i="4"/>
  <c r="AX174" i="4"/>
  <c r="AY174" i="4"/>
  <c r="AZ174" i="4"/>
  <c r="BG174" i="4"/>
  <c r="AT175" i="4"/>
  <c r="AU175" i="4"/>
  <c r="AV175" i="4"/>
  <c r="AW175" i="4"/>
  <c r="AX175" i="4"/>
  <c r="AY175" i="4"/>
  <c r="AZ175" i="4"/>
  <c r="AT176" i="4"/>
  <c r="AU176" i="4"/>
  <c r="AV176" i="4"/>
  <c r="AW176" i="4"/>
  <c r="AX176" i="4"/>
  <c r="AY176" i="4"/>
  <c r="AZ176" i="4"/>
  <c r="AT177" i="4"/>
  <c r="AU177" i="4"/>
  <c r="AV177" i="4"/>
  <c r="AW177" i="4"/>
  <c r="AX177" i="4"/>
  <c r="AY177" i="4"/>
  <c r="AZ177" i="4"/>
  <c r="AT178" i="4"/>
  <c r="AU178" i="4"/>
  <c r="AV178" i="4"/>
  <c r="AW178" i="4"/>
  <c r="AX178" i="4"/>
  <c r="AY178" i="4"/>
  <c r="AZ178" i="4"/>
  <c r="BG178" i="4"/>
  <c r="AT179" i="4"/>
  <c r="AU179" i="4"/>
  <c r="AV179" i="4"/>
  <c r="AW179" i="4"/>
  <c r="AX179" i="4"/>
  <c r="AY179" i="4"/>
  <c r="AZ179" i="4"/>
  <c r="AT180" i="4"/>
  <c r="AU180" i="4"/>
  <c r="AV180" i="4"/>
  <c r="AW180" i="4"/>
  <c r="AX180" i="4"/>
  <c r="AY180" i="4"/>
  <c r="AZ180" i="4"/>
  <c r="AT181" i="4"/>
  <c r="AU181" i="4"/>
  <c r="AV181" i="4"/>
  <c r="AW181" i="4"/>
  <c r="AX181" i="4"/>
  <c r="AY181" i="4"/>
  <c r="AZ181" i="4"/>
  <c r="BG181" i="4"/>
  <c r="AT182" i="4"/>
  <c r="AU182" i="4"/>
  <c r="AV182" i="4"/>
  <c r="AW182" i="4"/>
  <c r="AX182" i="4"/>
  <c r="AY182" i="4"/>
  <c r="AZ182" i="4"/>
  <c r="AT183" i="4"/>
  <c r="AU183" i="4"/>
  <c r="AV183" i="4"/>
  <c r="AW183" i="4"/>
  <c r="AX183" i="4"/>
  <c r="AY183" i="4"/>
  <c r="AZ183" i="4"/>
  <c r="AT184" i="4"/>
  <c r="AU184" i="4"/>
  <c r="AV184" i="4"/>
  <c r="AW184" i="4"/>
  <c r="AX184" i="4"/>
  <c r="AY184" i="4"/>
  <c r="AZ184" i="4"/>
  <c r="BG184" i="4"/>
  <c r="AT185" i="4"/>
  <c r="AU185" i="4"/>
  <c r="AV185" i="4"/>
  <c r="AW185" i="4"/>
  <c r="AX185" i="4"/>
  <c r="AY185" i="4"/>
  <c r="AZ185" i="4"/>
  <c r="AT186" i="4"/>
  <c r="AU186" i="4"/>
  <c r="AV186" i="4"/>
  <c r="AW186" i="4"/>
  <c r="AX186" i="4"/>
  <c r="AY186" i="4"/>
  <c r="AZ186" i="4"/>
  <c r="AT187" i="4"/>
  <c r="AU187" i="4"/>
  <c r="AV187" i="4"/>
  <c r="AW187" i="4"/>
  <c r="AX187" i="4"/>
  <c r="AY187" i="4"/>
  <c r="AZ187" i="4"/>
  <c r="AT188" i="4"/>
  <c r="AU188" i="4"/>
  <c r="AV188" i="4"/>
  <c r="AW188" i="4"/>
  <c r="AX188" i="4"/>
  <c r="AY188" i="4"/>
  <c r="AZ188" i="4"/>
  <c r="BG188" i="4"/>
  <c r="AT189" i="4"/>
  <c r="AU189" i="4"/>
  <c r="AV189" i="4"/>
  <c r="AW189" i="4"/>
  <c r="AX189" i="4"/>
  <c r="AY189" i="4"/>
  <c r="AZ189" i="4"/>
  <c r="AT190" i="4"/>
  <c r="AU190" i="4"/>
  <c r="AV190" i="4"/>
  <c r="AW190" i="4"/>
  <c r="AX190" i="4"/>
  <c r="AY190" i="4"/>
  <c r="AZ190" i="4"/>
  <c r="BG190" i="4"/>
  <c r="AT191" i="4"/>
  <c r="AU191" i="4"/>
  <c r="AV191" i="4"/>
  <c r="AW191" i="4"/>
  <c r="AX191" i="4"/>
  <c r="AY191" i="4"/>
  <c r="AZ191" i="4"/>
  <c r="AT192" i="4"/>
  <c r="AU192" i="4"/>
  <c r="AV192" i="4"/>
  <c r="AW192" i="4"/>
  <c r="AX192" i="4"/>
  <c r="AY192" i="4"/>
  <c r="AZ192" i="4"/>
  <c r="AT193" i="4"/>
  <c r="AU193" i="4"/>
  <c r="AV193" i="4"/>
  <c r="AW193" i="4"/>
  <c r="AX193" i="4"/>
  <c r="AY193" i="4"/>
  <c r="AZ193" i="4"/>
  <c r="BG193" i="4"/>
  <c r="AT194" i="4"/>
  <c r="AU194" i="4"/>
  <c r="AV194" i="4"/>
  <c r="AW194" i="4"/>
  <c r="AX194" i="4"/>
  <c r="AY194" i="4"/>
  <c r="AZ194" i="4"/>
  <c r="AT195" i="4"/>
  <c r="AU195" i="4"/>
  <c r="AV195" i="4"/>
  <c r="AW195" i="4"/>
  <c r="AX195" i="4"/>
  <c r="AY195" i="4"/>
  <c r="AZ195" i="4"/>
  <c r="BG195" i="4"/>
  <c r="AT196" i="4"/>
  <c r="AU196" i="4"/>
  <c r="AV196" i="4"/>
  <c r="AW196" i="4"/>
  <c r="AX196" i="4"/>
  <c r="AY196" i="4"/>
  <c r="AZ196" i="4"/>
  <c r="AT197" i="4"/>
  <c r="AU197" i="4"/>
  <c r="AV197" i="4"/>
  <c r="AW197" i="4"/>
  <c r="AX197" i="4"/>
  <c r="AY197" i="4"/>
  <c r="AZ197" i="4"/>
  <c r="AT198" i="4"/>
  <c r="AU198" i="4"/>
  <c r="AV198" i="4"/>
  <c r="AW198" i="4"/>
  <c r="AX198" i="4"/>
  <c r="AY198" i="4"/>
  <c r="AZ198" i="4"/>
  <c r="BG198" i="4"/>
  <c r="AT199" i="4"/>
  <c r="AU199" i="4"/>
  <c r="AV199" i="4"/>
  <c r="AW199" i="4"/>
  <c r="AX199" i="4"/>
  <c r="AY199" i="4"/>
  <c r="AZ199" i="4"/>
  <c r="AT200" i="4"/>
  <c r="AU200" i="4"/>
  <c r="AV200" i="4"/>
  <c r="AW200" i="4"/>
  <c r="AX200" i="4"/>
  <c r="AY200" i="4"/>
  <c r="AZ200" i="4"/>
  <c r="AT201" i="4"/>
  <c r="AU201" i="4"/>
  <c r="AV201" i="4"/>
  <c r="AW201" i="4"/>
  <c r="AX201" i="4"/>
  <c r="AY201" i="4"/>
  <c r="AZ201" i="4"/>
  <c r="AT202" i="4"/>
  <c r="AU202" i="4"/>
  <c r="AV202" i="4"/>
  <c r="AW202" i="4"/>
  <c r="AX202" i="4"/>
  <c r="AY202" i="4"/>
  <c r="AZ202" i="4"/>
  <c r="AT203" i="4"/>
  <c r="AU203" i="4"/>
  <c r="AV203" i="4"/>
  <c r="AW203" i="4"/>
  <c r="AX203" i="4"/>
  <c r="AY203" i="4"/>
  <c r="AZ203" i="4"/>
  <c r="AT204" i="4"/>
  <c r="AU204" i="4"/>
  <c r="AV204" i="4"/>
  <c r="AW204" i="4"/>
  <c r="AX204" i="4"/>
  <c r="AY204" i="4"/>
  <c r="AZ204" i="4"/>
  <c r="BG204" i="4"/>
  <c r="AT205" i="4"/>
  <c r="AU205" i="4"/>
  <c r="AV205" i="4"/>
  <c r="AW205" i="4"/>
  <c r="AX205" i="4"/>
  <c r="AY205" i="4"/>
  <c r="AZ205" i="4"/>
  <c r="AT206" i="4"/>
  <c r="AU206" i="4"/>
  <c r="AV206" i="4"/>
  <c r="AW206" i="4"/>
  <c r="AX206" i="4"/>
  <c r="AY206" i="4"/>
  <c r="AZ206" i="4"/>
  <c r="BG206" i="4"/>
  <c r="AT207" i="4"/>
  <c r="AU207" i="4"/>
  <c r="AV207" i="4"/>
  <c r="AW207" i="4"/>
  <c r="AX207" i="4"/>
  <c r="AY207" i="4"/>
  <c r="AZ207" i="4"/>
  <c r="AT208" i="4"/>
  <c r="AU208" i="4"/>
  <c r="AV208" i="4"/>
  <c r="AW208" i="4"/>
  <c r="AX208" i="4"/>
  <c r="AY208" i="4"/>
  <c r="AZ208" i="4"/>
  <c r="AT209" i="4"/>
  <c r="AU209" i="4"/>
  <c r="AV209" i="4"/>
  <c r="AW209" i="4"/>
  <c r="AX209" i="4"/>
  <c r="AY209" i="4"/>
  <c r="AZ209" i="4"/>
  <c r="BG209" i="4"/>
  <c r="AT210" i="4"/>
  <c r="AU210" i="4"/>
  <c r="AV210" i="4"/>
  <c r="AW210" i="4"/>
  <c r="AX210" i="4"/>
  <c r="AY210" i="4"/>
  <c r="AZ210" i="4"/>
  <c r="AT211" i="4"/>
  <c r="AU211" i="4"/>
  <c r="AV211" i="4"/>
  <c r="AW211" i="4"/>
  <c r="AX211" i="4"/>
  <c r="AY211" i="4"/>
  <c r="AZ211" i="4"/>
  <c r="AT212" i="4"/>
  <c r="AU212" i="4"/>
  <c r="AV212" i="4"/>
  <c r="AW212" i="4"/>
  <c r="AX212" i="4"/>
  <c r="AY212" i="4"/>
  <c r="AZ212" i="4"/>
  <c r="AT213" i="4"/>
  <c r="AU213" i="4"/>
  <c r="AV213" i="4"/>
  <c r="AW213" i="4"/>
  <c r="AX213" i="4"/>
  <c r="AY213" i="4"/>
  <c r="AZ213" i="4"/>
  <c r="BG213" i="4"/>
  <c r="AT214" i="4"/>
  <c r="AU214" i="4"/>
  <c r="AV214" i="4"/>
  <c r="AW214" i="4"/>
  <c r="AX214" i="4"/>
  <c r="AY214" i="4"/>
  <c r="AZ214" i="4"/>
  <c r="AT215" i="4"/>
  <c r="AU215" i="4"/>
  <c r="AV215" i="4"/>
  <c r="AW215" i="4"/>
  <c r="AX215" i="4"/>
  <c r="AY215" i="4"/>
  <c r="AZ215" i="4"/>
  <c r="BG215" i="4"/>
  <c r="AT216" i="4"/>
  <c r="AU216" i="4"/>
  <c r="AV216" i="4"/>
  <c r="AW216" i="4"/>
  <c r="AX216" i="4"/>
  <c r="AY216" i="4"/>
  <c r="AZ216" i="4"/>
  <c r="AT217" i="4"/>
  <c r="AU217" i="4"/>
  <c r="AV217" i="4"/>
  <c r="AW217" i="4"/>
  <c r="AX217" i="4"/>
  <c r="AY217" i="4"/>
  <c r="AZ217" i="4"/>
  <c r="AT218" i="4"/>
  <c r="AU218" i="4"/>
  <c r="AV218" i="4"/>
  <c r="AW218" i="4"/>
  <c r="AX218" i="4"/>
  <c r="AY218" i="4"/>
  <c r="AZ218" i="4"/>
  <c r="AT219" i="4"/>
  <c r="AU219" i="4"/>
  <c r="AV219" i="4"/>
  <c r="AW219" i="4"/>
  <c r="AX219" i="4"/>
  <c r="AY219" i="4"/>
  <c r="AZ219" i="4"/>
  <c r="AT220" i="4"/>
  <c r="AU220" i="4"/>
  <c r="AV220" i="4"/>
  <c r="AW220" i="4"/>
  <c r="AX220" i="4"/>
  <c r="AY220" i="4"/>
  <c r="AZ220" i="4"/>
  <c r="BG220" i="4"/>
  <c r="AT221" i="4"/>
  <c r="AU221" i="4"/>
  <c r="AV221" i="4"/>
  <c r="AW221" i="4"/>
  <c r="AX221" i="4"/>
  <c r="AY221" i="4"/>
  <c r="AZ221" i="4"/>
  <c r="AT222" i="4"/>
  <c r="AU222" i="4"/>
  <c r="AV222" i="4"/>
  <c r="AW222" i="4"/>
  <c r="AX222" i="4"/>
  <c r="AY222" i="4"/>
  <c r="AZ222" i="4"/>
  <c r="AT223" i="4"/>
  <c r="AU223" i="4"/>
  <c r="AV223" i="4"/>
  <c r="AW223" i="4"/>
  <c r="AX223" i="4"/>
  <c r="AY223" i="4"/>
  <c r="AZ223" i="4"/>
  <c r="AT224" i="4"/>
  <c r="AU224" i="4"/>
  <c r="AV224" i="4"/>
  <c r="AW224" i="4"/>
  <c r="AX224" i="4"/>
  <c r="AY224" i="4"/>
  <c r="AZ224" i="4"/>
  <c r="BG224" i="4"/>
  <c r="AT225" i="4"/>
  <c r="AU225" i="4"/>
  <c r="AV225" i="4"/>
  <c r="AW225" i="4"/>
  <c r="AX225" i="4"/>
  <c r="AY225" i="4"/>
  <c r="AZ225" i="4"/>
  <c r="AT226" i="4"/>
  <c r="AU226" i="4"/>
  <c r="AV226" i="4"/>
  <c r="AW226" i="4"/>
  <c r="AX226" i="4"/>
  <c r="AY226" i="4"/>
  <c r="AZ226" i="4"/>
  <c r="AT227" i="4"/>
  <c r="AU227" i="4"/>
  <c r="AV227" i="4"/>
  <c r="AW227" i="4"/>
  <c r="AX227" i="4"/>
  <c r="AY227" i="4"/>
  <c r="AZ227" i="4"/>
  <c r="BG227" i="4"/>
  <c r="AT228" i="4"/>
  <c r="AU228" i="4"/>
  <c r="AV228" i="4"/>
  <c r="AW228" i="4"/>
  <c r="AX228" i="4"/>
  <c r="AY228" i="4"/>
  <c r="AZ228" i="4"/>
  <c r="AT229" i="4"/>
  <c r="AU229" i="4"/>
  <c r="AV229" i="4"/>
  <c r="AW229" i="4"/>
  <c r="AX229" i="4"/>
  <c r="AY229" i="4"/>
  <c r="AZ229" i="4"/>
  <c r="BG229" i="4"/>
  <c r="AT230" i="4"/>
  <c r="AU230" i="4"/>
  <c r="AV230" i="4"/>
  <c r="AW230" i="4"/>
  <c r="AX230" i="4"/>
  <c r="AY230" i="4"/>
  <c r="AZ230" i="4"/>
  <c r="AT231" i="4"/>
  <c r="AU231" i="4"/>
  <c r="AV231" i="4"/>
  <c r="AW231" i="4"/>
  <c r="AX231" i="4"/>
  <c r="AY231" i="4"/>
  <c r="AZ231" i="4"/>
  <c r="AT232" i="4"/>
  <c r="AU232" i="4"/>
  <c r="AV232" i="4"/>
  <c r="AW232" i="4"/>
  <c r="AX232" i="4"/>
  <c r="AY232" i="4"/>
  <c r="AZ232" i="4"/>
  <c r="AT233" i="4"/>
  <c r="AU233" i="4"/>
  <c r="AV233" i="4"/>
  <c r="AW233" i="4"/>
  <c r="AX233" i="4"/>
  <c r="AY233" i="4"/>
  <c r="AZ233" i="4"/>
  <c r="AT234" i="4"/>
  <c r="AU234" i="4"/>
  <c r="AV234" i="4"/>
  <c r="AW234" i="4"/>
  <c r="AX234" i="4"/>
  <c r="AY234" i="4"/>
  <c r="AZ234" i="4"/>
  <c r="BG234" i="4"/>
  <c r="AT235" i="4"/>
  <c r="AU235" i="4"/>
  <c r="AV235" i="4"/>
  <c r="AW235" i="4"/>
  <c r="AX235" i="4"/>
  <c r="AY235" i="4"/>
  <c r="AZ235" i="4"/>
  <c r="AT236" i="4"/>
  <c r="AU236" i="4"/>
  <c r="AV236" i="4"/>
  <c r="AW236" i="4"/>
  <c r="AX236" i="4"/>
  <c r="AY236" i="4"/>
  <c r="AZ236" i="4"/>
  <c r="BG236" i="4"/>
  <c r="AT237" i="4"/>
  <c r="AU237" i="4"/>
  <c r="AV237" i="4"/>
  <c r="AW237" i="4"/>
  <c r="AX237" i="4"/>
  <c r="AY237" i="4"/>
  <c r="AZ237" i="4"/>
  <c r="AT238" i="4"/>
  <c r="AU238" i="4"/>
  <c r="AV238" i="4"/>
  <c r="AW238" i="4"/>
  <c r="AX238" i="4"/>
  <c r="AY238" i="4"/>
  <c r="AZ238" i="4"/>
  <c r="AT239" i="4"/>
  <c r="AU239" i="4"/>
  <c r="AV239" i="4"/>
  <c r="AW239" i="4"/>
  <c r="AX239" i="4"/>
  <c r="AY239" i="4"/>
  <c r="AZ239" i="4"/>
  <c r="BG239" i="4"/>
  <c r="AT240" i="4"/>
  <c r="AU240" i="4"/>
  <c r="AV240" i="4"/>
  <c r="AW240" i="4"/>
  <c r="AX240" i="4"/>
  <c r="AY240" i="4"/>
  <c r="AZ240" i="4"/>
  <c r="AT241" i="4"/>
  <c r="AU241" i="4"/>
  <c r="AV241" i="4"/>
  <c r="AW241" i="4"/>
  <c r="AX241" i="4"/>
  <c r="AY241" i="4"/>
  <c r="AZ241" i="4"/>
  <c r="AT242" i="4"/>
  <c r="AU242" i="4"/>
  <c r="AV242" i="4"/>
  <c r="AW242" i="4"/>
  <c r="AX242" i="4"/>
  <c r="AY242" i="4"/>
  <c r="AZ242" i="4"/>
  <c r="AT243" i="4"/>
  <c r="AU243" i="4"/>
  <c r="AV243" i="4"/>
  <c r="AW243" i="4"/>
  <c r="AX243" i="4"/>
  <c r="AY243" i="4"/>
  <c r="AZ243" i="4"/>
  <c r="BG243" i="4"/>
  <c r="AT244" i="4"/>
  <c r="AU244" i="4"/>
  <c r="AV244" i="4"/>
  <c r="AW244" i="4"/>
  <c r="AX244" i="4"/>
  <c r="AY244" i="4"/>
  <c r="AZ244" i="4"/>
  <c r="AT245" i="4"/>
  <c r="AU245" i="4"/>
  <c r="AV245" i="4"/>
  <c r="AW245" i="4"/>
  <c r="AX245" i="4"/>
  <c r="AY245" i="4"/>
  <c r="AZ245" i="4"/>
  <c r="AT246" i="4"/>
  <c r="AU246" i="4"/>
  <c r="AV246" i="4"/>
  <c r="AW246" i="4"/>
  <c r="AX246" i="4"/>
  <c r="AY246" i="4"/>
  <c r="AZ246" i="4"/>
  <c r="BG246" i="4"/>
  <c r="AT247" i="4"/>
  <c r="AU247" i="4"/>
  <c r="AV247" i="4"/>
  <c r="AW247" i="4"/>
  <c r="AX247" i="4"/>
  <c r="AY247" i="4"/>
  <c r="AZ247" i="4"/>
  <c r="AT248" i="4"/>
  <c r="AU248" i="4"/>
  <c r="AV248" i="4"/>
  <c r="AW248" i="4"/>
  <c r="AX248" i="4"/>
  <c r="AY248" i="4"/>
  <c r="AZ248" i="4"/>
  <c r="BG248" i="4"/>
  <c r="AT249" i="4"/>
  <c r="AU249" i="4"/>
  <c r="AV249" i="4"/>
  <c r="AW249" i="4"/>
  <c r="AX249" i="4"/>
  <c r="AY249" i="4"/>
  <c r="AZ249" i="4"/>
  <c r="AT250" i="4"/>
  <c r="AU250" i="4"/>
  <c r="AV250" i="4"/>
  <c r="AW250" i="4"/>
  <c r="AX250" i="4"/>
  <c r="AY250" i="4"/>
  <c r="AZ250" i="4"/>
  <c r="AT251" i="4"/>
  <c r="AU251" i="4"/>
  <c r="AV251" i="4"/>
  <c r="AW251" i="4"/>
  <c r="AX251" i="4"/>
  <c r="AY251" i="4"/>
  <c r="AZ251" i="4"/>
  <c r="BG251" i="4"/>
  <c r="AT252" i="4"/>
  <c r="AU252" i="4"/>
  <c r="AV252" i="4"/>
  <c r="AW252" i="4"/>
  <c r="AX252" i="4"/>
  <c r="AY252" i="4"/>
  <c r="AZ252" i="4"/>
  <c r="AT253" i="4"/>
  <c r="AU253" i="4"/>
  <c r="AV253" i="4"/>
  <c r="AW253" i="4"/>
  <c r="AX253" i="4"/>
  <c r="AY253" i="4"/>
  <c r="AZ253" i="4"/>
  <c r="AT254" i="4"/>
  <c r="AU254" i="4"/>
  <c r="AV254" i="4"/>
  <c r="AW254" i="4"/>
  <c r="AX254" i="4"/>
  <c r="AY254" i="4"/>
  <c r="AZ254" i="4"/>
  <c r="AT255" i="4"/>
  <c r="AU255" i="4"/>
  <c r="AV255" i="4"/>
  <c r="AW255" i="4"/>
  <c r="AX255" i="4"/>
  <c r="AY255" i="4"/>
  <c r="AZ255" i="4"/>
  <c r="AT256" i="4"/>
  <c r="AU256" i="4"/>
  <c r="AV256" i="4"/>
  <c r="AW256" i="4"/>
  <c r="AX256" i="4"/>
  <c r="AY256" i="4"/>
  <c r="AZ256" i="4"/>
  <c r="AT257" i="4"/>
  <c r="AU257" i="4"/>
  <c r="AV257" i="4"/>
  <c r="AW257" i="4"/>
  <c r="AX257" i="4"/>
  <c r="AY257" i="4"/>
  <c r="AZ257" i="4"/>
  <c r="BG257" i="4"/>
  <c r="AT258" i="4"/>
  <c r="AU258" i="4"/>
  <c r="AV258" i="4"/>
  <c r="AW258" i="4"/>
  <c r="AX258" i="4"/>
  <c r="AY258" i="4"/>
  <c r="AZ258" i="4"/>
  <c r="AT259" i="4"/>
  <c r="AU259" i="4"/>
  <c r="AV259" i="4"/>
  <c r="AW259" i="4"/>
  <c r="AX259" i="4"/>
  <c r="AY259" i="4"/>
  <c r="AZ259" i="4"/>
  <c r="AT260" i="4"/>
  <c r="AU260" i="4"/>
  <c r="AV260" i="4"/>
  <c r="AW260" i="4"/>
  <c r="AX260" i="4"/>
  <c r="AY260" i="4"/>
  <c r="AZ260" i="4"/>
  <c r="AT261" i="4"/>
  <c r="AU261" i="4"/>
  <c r="AV261" i="4"/>
  <c r="AW261" i="4"/>
  <c r="AX261" i="4"/>
  <c r="AY261" i="4"/>
  <c r="AZ261" i="4"/>
  <c r="AT262" i="4"/>
  <c r="AU262" i="4"/>
  <c r="AV262" i="4"/>
  <c r="AW262" i="4"/>
  <c r="AX262" i="4"/>
  <c r="AY262" i="4"/>
  <c r="AZ262" i="4"/>
  <c r="BG262" i="4"/>
  <c r="AT263" i="4"/>
  <c r="AU263" i="4"/>
  <c r="AV263" i="4"/>
  <c r="AW263" i="4"/>
  <c r="AX263" i="4"/>
  <c r="AY263" i="4"/>
  <c r="AZ263" i="4"/>
  <c r="AT264" i="4"/>
  <c r="AU264" i="4"/>
  <c r="AV264" i="4"/>
  <c r="AW264" i="4"/>
  <c r="AX264" i="4"/>
  <c r="AY264" i="4"/>
  <c r="AZ264" i="4"/>
  <c r="AT265" i="4"/>
  <c r="AU265" i="4"/>
  <c r="AV265" i="4"/>
  <c r="AW265" i="4"/>
  <c r="AX265" i="4"/>
  <c r="AY265" i="4"/>
  <c r="AZ265" i="4"/>
  <c r="BG265" i="4"/>
  <c r="AT266" i="4"/>
  <c r="AU266" i="4"/>
  <c r="AV266" i="4"/>
  <c r="AW266" i="4"/>
  <c r="AX266" i="4"/>
  <c r="AY266" i="4"/>
  <c r="AZ266" i="4"/>
  <c r="AT267" i="4"/>
  <c r="AU267" i="4"/>
  <c r="AV267" i="4"/>
  <c r="AW267" i="4"/>
  <c r="AX267" i="4"/>
  <c r="AY267" i="4"/>
  <c r="AZ267" i="4"/>
  <c r="AT268" i="4"/>
  <c r="AU268" i="4"/>
  <c r="AV268" i="4"/>
  <c r="AW268" i="4"/>
  <c r="AX268" i="4"/>
  <c r="AY268" i="4"/>
  <c r="AZ268" i="4"/>
  <c r="AT269" i="4"/>
  <c r="AU269" i="4"/>
  <c r="AV269" i="4"/>
  <c r="AW269" i="4"/>
  <c r="AX269" i="4"/>
  <c r="AY269" i="4"/>
  <c r="AZ269" i="4"/>
  <c r="AT270" i="4"/>
  <c r="AU270" i="4"/>
  <c r="AV270" i="4"/>
  <c r="AW270" i="4"/>
  <c r="AX270" i="4"/>
  <c r="AY270" i="4"/>
  <c r="AZ270" i="4"/>
  <c r="AT271" i="4"/>
  <c r="AU271" i="4"/>
  <c r="AV271" i="4"/>
  <c r="AW271" i="4"/>
  <c r="AX271" i="4"/>
  <c r="AY271" i="4"/>
  <c r="AZ271" i="4"/>
  <c r="AT272" i="4"/>
  <c r="AU272" i="4"/>
  <c r="AV272" i="4"/>
  <c r="AW272" i="4"/>
  <c r="AX272" i="4"/>
  <c r="AY272" i="4"/>
  <c r="AZ272" i="4"/>
  <c r="BG272" i="4"/>
  <c r="AT273" i="4"/>
  <c r="AU273" i="4"/>
  <c r="AV273" i="4"/>
  <c r="AW273" i="4"/>
  <c r="AX273" i="4"/>
  <c r="AY273" i="4"/>
  <c r="AZ273" i="4"/>
  <c r="AT274" i="4"/>
  <c r="AU274" i="4"/>
  <c r="AV274" i="4"/>
  <c r="AW274" i="4"/>
  <c r="AX274" i="4"/>
  <c r="AY274" i="4"/>
  <c r="AZ274" i="4"/>
  <c r="AT275" i="4"/>
  <c r="AU275" i="4"/>
  <c r="AV275" i="4"/>
  <c r="AW275" i="4"/>
  <c r="AX275" i="4"/>
  <c r="AY275" i="4"/>
  <c r="AZ275" i="4"/>
  <c r="AT276" i="4"/>
  <c r="AU276" i="4"/>
  <c r="AV276" i="4"/>
  <c r="AW276" i="4"/>
  <c r="AX276" i="4"/>
  <c r="AY276" i="4"/>
  <c r="AZ276" i="4"/>
  <c r="BG276" i="4"/>
  <c r="AT277" i="4"/>
  <c r="AU277" i="4"/>
  <c r="AV277" i="4"/>
  <c r="AW277" i="4"/>
  <c r="AX277" i="4"/>
  <c r="AY277" i="4"/>
  <c r="AZ277" i="4"/>
  <c r="AT278" i="4"/>
  <c r="AU278" i="4"/>
  <c r="AV278" i="4"/>
  <c r="AW278" i="4"/>
  <c r="AX278" i="4"/>
  <c r="AY278" i="4"/>
  <c r="AZ278" i="4"/>
  <c r="AT279" i="4"/>
  <c r="AU279" i="4"/>
  <c r="AV279" i="4"/>
  <c r="AW279" i="4"/>
  <c r="AX279" i="4"/>
  <c r="AY279" i="4"/>
  <c r="AZ279" i="4"/>
  <c r="AT280" i="4"/>
  <c r="AU280" i="4"/>
  <c r="AV280" i="4"/>
  <c r="AW280" i="4"/>
  <c r="AX280" i="4"/>
  <c r="AY280" i="4"/>
  <c r="AZ280" i="4"/>
  <c r="BG280" i="4"/>
  <c r="AT281" i="4"/>
  <c r="AU281" i="4"/>
  <c r="AV281" i="4"/>
  <c r="AW281" i="4"/>
  <c r="AX281" i="4"/>
  <c r="AY281" i="4"/>
  <c r="AZ281" i="4"/>
  <c r="AT282" i="4"/>
  <c r="AU282" i="4"/>
  <c r="AV282" i="4"/>
  <c r="AW282" i="4"/>
  <c r="AX282" i="4"/>
  <c r="AY282" i="4"/>
  <c r="AZ282" i="4"/>
  <c r="AT283" i="4"/>
  <c r="AU283" i="4"/>
  <c r="AV283" i="4"/>
  <c r="AW283" i="4"/>
  <c r="AX283" i="4"/>
  <c r="AY283" i="4"/>
  <c r="AZ283" i="4"/>
  <c r="BG283" i="4"/>
  <c r="AT284" i="4"/>
  <c r="AU284" i="4"/>
  <c r="AV284" i="4"/>
  <c r="AW284" i="4"/>
  <c r="AX284" i="4"/>
  <c r="AY284" i="4"/>
  <c r="AZ284" i="4"/>
  <c r="AT285" i="4"/>
  <c r="AU285" i="4"/>
  <c r="AV285" i="4"/>
  <c r="AW285" i="4"/>
  <c r="AX285" i="4"/>
  <c r="AY285" i="4"/>
  <c r="AZ285" i="4"/>
  <c r="AT286" i="4"/>
  <c r="AU286" i="4"/>
  <c r="AV286" i="4"/>
  <c r="AW286" i="4"/>
  <c r="AX286" i="4"/>
  <c r="AY286" i="4"/>
  <c r="AZ286" i="4"/>
  <c r="BG286" i="4"/>
  <c r="AT287" i="4"/>
  <c r="AU287" i="4"/>
  <c r="AV287" i="4"/>
  <c r="AW287" i="4"/>
  <c r="AX287" i="4"/>
  <c r="AY287" i="4"/>
  <c r="AZ287" i="4"/>
  <c r="AT288" i="4"/>
  <c r="AU288" i="4"/>
  <c r="AV288" i="4"/>
  <c r="AW288" i="4"/>
  <c r="AX288" i="4"/>
  <c r="AY288" i="4"/>
  <c r="AZ288" i="4"/>
  <c r="AT289" i="4"/>
  <c r="AU289" i="4"/>
  <c r="AV289" i="4"/>
  <c r="AW289" i="4"/>
  <c r="AX289" i="4"/>
  <c r="AY289" i="4"/>
  <c r="AZ289" i="4"/>
  <c r="BG289" i="4"/>
  <c r="AT290" i="4"/>
  <c r="AU290" i="4"/>
  <c r="AV290" i="4"/>
  <c r="AW290" i="4"/>
  <c r="AX290" i="4"/>
  <c r="AY290" i="4"/>
  <c r="AZ290" i="4"/>
  <c r="AT291" i="4"/>
  <c r="AU291" i="4"/>
  <c r="AV291" i="4"/>
  <c r="AW291" i="4"/>
  <c r="AX291" i="4"/>
  <c r="AY291" i="4"/>
  <c r="AZ291" i="4"/>
  <c r="AT292" i="4"/>
  <c r="AU292" i="4"/>
  <c r="AV292" i="4"/>
  <c r="AW292" i="4"/>
  <c r="AX292" i="4"/>
  <c r="AY292" i="4"/>
  <c r="AZ292" i="4"/>
  <c r="AT293" i="4"/>
  <c r="AU293" i="4"/>
  <c r="AV293" i="4"/>
  <c r="AW293" i="4"/>
  <c r="AX293" i="4"/>
  <c r="AY293" i="4"/>
  <c r="AZ293" i="4"/>
  <c r="AT294" i="4"/>
  <c r="AU294" i="4"/>
  <c r="AV294" i="4"/>
  <c r="AW294" i="4"/>
  <c r="AX294" i="4"/>
  <c r="AY294" i="4"/>
  <c r="AZ294" i="4"/>
  <c r="AT295" i="4"/>
  <c r="AU295" i="4"/>
  <c r="AV295" i="4"/>
  <c r="AW295" i="4"/>
  <c r="AX295" i="4"/>
  <c r="AY295" i="4"/>
  <c r="AZ295" i="4"/>
  <c r="AT296" i="4"/>
  <c r="AU296" i="4"/>
  <c r="AV296" i="4"/>
  <c r="AW296" i="4"/>
  <c r="AX296" i="4"/>
  <c r="AY296" i="4"/>
  <c r="AZ296" i="4"/>
  <c r="BG296" i="4"/>
  <c r="AT297" i="4"/>
  <c r="AU297" i="4"/>
  <c r="AV297" i="4"/>
  <c r="AW297" i="4"/>
  <c r="AX297" i="4"/>
  <c r="AY297" i="4"/>
  <c r="AZ297" i="4"/>
  <c r="AT298" i="4"/>
  <c r="AU298" i="4"/>
  <c r="AV298" i="4"/>
  <c r="AW298" i="4"/>
  <c r="AX298" i="4"/>
  <c r="AY298" i="4"/>
  <c r="AZ298" i="4"/>
  <c r="AT299" i="4"/>
  <c r="AU299" i="4"/>
  <c r="AV299" i="4"/>
  <c r="AW299" i="4"/>
  <c r="AX299" i="4"/>
  <c r="AY299" i="4"/>
  <c r="AZ299" i="4"/>
  <c r="AT300" i="4"/>
  <c r="AU300" i="4"/>
  <c r="AV300" i="4"/>
  <c r="AW300" i="4"/>
  <c r="AX300" i="4"/>
  <c r="AY300" i="4"/>
  <c r="AZ300" i="4"/>
  <c r="BG300" i="4"/>
  <c r="AT301" i="4"/>
  <c r="AU301" i="4"/>
  <c r="AV301" i="4"/>
  <c r="AW301" i="4"/>
  <c r="AX301" i="4"/>
  <c r="AY301" i="4"/>
  <c r="AZ301" i="4"/>
  <c r="AT302" i="4"/>
  <c r="AU302" i="4"/>
  <c r="AV302" i="4"/>
  <c r="AW302" i="4"/>
  <c r="AX302" i="4"/>
  <c r="AY302" i="4"/>
  <c r="AZ302" i="4"/>
  <c r="BG302" i="4"/>
  <c r="AT303" i="4"/>
  <c r="AU303" i="4"/>
  <c r="AV303" i="4"/>
  <c r="AW303" i="4"/>
  <c r="AX303" i="4"/>
  <c r="AY303" i="4"/>
  <c r="AZ303" i="4"/>
  <c r="AT304" i="4"/>
  <c r="AU304" i="4"/>
  <c r="AV304" i="4"/>
  <c r="AW304" i="4"/>
  <c r="AX304" i="4"/>
  <c r="AY304" i="4"/>
  <c r="AZ304" i="4"/>
  <c r="BG304" i="4"/>
  <c r="AT305" i="4"/>
  <c r="AU305" i="4"/>
  <c r="AV305" i="4"/>
  <c r="AW305" i="4"/>
  <c r="AX305" i="4"/>
  <c r="AY305" i="4"/>
  <c r="AZ305" i="4"/>
  <c r="AT306" i="4"/>
  <c r="AU306" i="4"/>
  <c r="AV306" i="4"/>
  <c r="AW306" i="4"/>
  <c r="AX306" i="4"/>
  <c r="AY306" i="4"/>
  <c r="AZ306" i="4"/>
  <c r="AT307" i="4"/>
  <c r="AU307" i="4"/>
  <c r="AV307" i="4"/>
  <c r="AW307" i="4"/>
  <c r="AX307" i="4"/>
  <c r="AY307" i="4"/>
  <c r="AZ307" i="4"/>
  <c r="BG307" i="4"/>
  <c r="AT308" i="4"/>
  <c r="AU308" i="4"/>
  <c r="AV308" i="4"/>
  <c r="AW308" i="4"/>
  <c r="AX308" i="4"/>
  <c r="AY308" i="4"/>
  <c r="AZ308" i="4"/>
  <c r="AT309" i="4"/>
  <c r="AU309" i="4"/>
  <c r="AV309" i="4"/>
  <c r="AW309" i="4"/>
  <c r="AX309" i="4"/>
  <c r="AY309" i="4"/>
  <c r="AZ309" i="4"/>
  <c r="AT310" i="4"/>
  <c r="AU310" i="4"/>
  <c r="AV310" i="4"/>
  <c r="AW310" i="4"/>
  <c r="AX310" i="4"/>
  <c r="AY310" i="4"/>
  <c r="AZ310" i="4"/>
  <c r="AT311" i="4"/>
  <c r="AU311" i="4"/>
  <c r="AV311" i="4"/>
  <c r="AW311" i="4"/>
  <c r="AX311" i="4"/>
  <c r="AY311" i="4"/>
  <c r="AZ311" i="4"/>
  <c r="BG311" i="4"/>
  <c r="AT312" i="4"/>
  <c r="AU312" i="4"/>
  <c r="AV312" i="4"/>
  <c r="AW312" i="4"/>
  <c r="AX312" i="4"/>
  <c r="AY312" i="4"/>
  <c r="AZ312" i="4"/>
  <c r="AT313" i="4"/>
  <c r="AU313" i="4"/>
  <c r="AV313" i="4"/>
  <c r="AW313" i="4"/>
  <c r="AX313" i="4"/>
  <c r="AY313" i="4"/>
  <c r="AZ313" i="4"/>
  <c r="AT314" i="4"/>
  <c r="AU314" i="4"/>
  <c r="AV314" i="4"/>
  <c r="AW314" i="4"/>
  <c r="AX314" i="4"/>
  <c r="AY314" i="4"/>
  <c r="AZ314" i="4"/>
  <c r="BG314" i="4"/>
  <c r="AT315" i="4"/>
  <c r="AU315" i="4"/>
  <c r="AV315" i="4"/>
  <c r="AW315" i="4"/>
  <c r="AX315" i="4"/>
  <c r="AY315" i="4"/>
  <c r="AZ315" i="4"/>
  <c r="AT316" i="4"/>
  <c r="AU316" i="4"/>
  <c r="AV316" i="4"/>
  <c r="AW316" i="4"/>
  <c r="AX316" i="4"/>
  <c r="AY316" i="4"/>
  <c r="AZ316" i="4"/>
  <c r="AT317" i="4"/>
  <c r="AU317" i="4"/>
  <c r="AV317" i="4"/>
  <c r="AW317" i="4"/>
  <c r="AX317" i="4"/>
  <c r="AY317" i="4"/>
  <c r="AZ317" i="4"/>
  <c r="BG317" i="4"/>
  <c r="AT318" i="4"/>
  <c r="AU318" i="4"/>
  <c r="AV318" i="4"/>
  <c r="AW318" i="4"/>
  <c r="AX318" i="4"/>
  <c r="AY318" i="4"/>
  <c r="AZ318" i="4"/>
  <c r="AT319" i="4"/>
  <c r="AU319" i="4"/>
  <c r="AV319" i="4"/>
  <c r="AW319" i="4"/>
  <c r="AX319" i="4"/>
  <c r="AY319" i="4"/>
  <c r="AZ319" i="4"/>
  <c r="BG319" i="4"/>
  <c r="AT320" i="4"/>
  <c r="AU320" i="4"/>
  <c r="AV320" i="4"/>
  <c r="AW320" i="4"/>
  <c r="AX320" i="4"/>
  <c r="AY320" i="4"/>
  <c r="AZ320" i="4"/>
  <c r="AT321" i="4"/>
  <c r="AU321" i="4"/>
  <c r="AV321" i="4"/>
  <c r="AW321" i="4"/>
  <c r="AX321" i="4"/>
  <c r="AY321" i="4"/>
  <c r="AZ321" i="4"/>
  <c r="BG321" i="4"/>
  <c r="AT322" i="4"/>
  <c r="AU322" i="4"/>
  <c r="AV322" i="4"/>
  <c r="AW322" i="4"/>
  <c r="AX322" i="4"/>
  <c r="AY322" i="4"/>
  <c r="AZ322" i="4"/>
  <c r="AT323" i="4"/>
  <c r="AU323" i="4"/>
  <c r="AV323" i="4"/>
  <c r="AW323" i="4"/>
  <c r="AX323" i="4"/>
  <c r="AY323" i="4"/>
  <c r="AZ323" i="4"/>
  <c r="AT324" i="4"/>
  <c r="AU324" i="4"/>
  <c r="AV324" i="4"/>
  <c r="AW324" i="4"/>
  <c r="AX324" i="4"/>
  <c r="AY324" i="4"/>
  <c r="AZ324" i="4"/>
  <c r="AT325" i="4"/>
  <c r="AU325" i="4"/>
  <c r="AV325" i="4"/>
  <c r="AW325" i="4"/>
  <c r="AX325" i="4"/>
  <c r="AY325" i="4"/>
  <c r="AZ325" i="4"/>
  <c r="BG325" i="4"/>
  <c r="Q13" i="4" l="1"/>
  <c r="AZ14" i="4"/>
  <c r="AK12" i="4"/>
  <c r="AK11" i="4" s="1"/>
  <c r="AK10" i="4" s="1"/>
  <c r="AK9" i="4" s="1"/>
  <c r="AK8" i="4" s="1"/>
  <c r="AT11" i="4"/>
  <c r="K10" i="4"/>
  <c r="N11" i="4"/>
  <c r="AW12" i="4"/>
  <c r="AY15" i="4"/>
  <c r="P12" i="4"/>
  <c r="AU12" i="4"/>
  <c r="L11" i="4"/>
  <c r="AX11" i="4"/>
  <c r="O10" i="4"/>
  <c r="AV14" i="4"/>
  <c r="AX12" i="4"/>
  <c r="AT12" i="4"/>
  <c r="M13" i="4"/>
  <c r="AL15" i="4"/>
  <c r="AZ15" i="4" s="1"/>
  <c r="AY14" i="4"/>
  <c r="AU13" i="4"/>
  <c r="W13" i="4"/>
  <c r="W12" i="4" s="1"/>
  <c r="W11" i="4" s="1"/>
  <c r="W10" i="4" s="1"/>
  <c r="W9" i="4" s="1"/>
  <c r="W8" i="4" s="1"/>
  <c r="Q12" i="4" l="1"/>
  <c r="AZ13" i="4"/>
  <c r="M12" i="4"/>
  <c r="AV13" i="4"/>
  <c r="O9" i="4"/>
  <c r="AX10" i="4"/>
  <c r="AY13" i="4"/>
  <c r="N10" i="4"/>
  <c r="AW11" i="4"/>
  <c r="L10" i="4"/>
  <c r="AU11" i="4"/>
  <c r="K9" i="4"/>
  <c r="AT10" i="4"/>
  <c r="P11" i="4"/>
  <c r="AY12" i="4"/>
  <c r="AL12" i="4"/>
  <c r="AL11" i="4" s="1"/>
  <c r="AL10" i="4" s="1"/>
  <c r="AL9" i="4" s="1"/>
  <c r="AL8" i="4" s="1"/>
  <c r="AV12" i="4" l="1"/>
  <c r="M11" i="4"/>
  <c r="N9" i="4"/>
  <c r="AW10" i="4"/>
  <c r="P10" i="4"/>
  <c r="AY11" i="4"/>
  <c r="AU10" i="4"/>
  <c r="L9" i="4"/>
  <c r="AT9" i="4"/>
  <c r="K8" i="4"/>
  <c r="AT8" i="4" s="1"/>
  <c r="AX9" i="4"/>
  <c r="O8" i="4"/>
  <c r="AX8" i="4" s="1"/>
  <c r="AZ12" i="4"/>
  <c r="Q11" i="4"/>
  <c r="AW9" i="4" l="1"/>
  <c r="N8" i="4"/>
  <c r="AW8" i="4" s="1"/>
  <c r="L8" i="4"/>
  <c r="AU8" i="4" s="1"/>
  <c r="AU9" i="4"/>
  <c r="Q10" i="4"/>
  <c r="AZ11" i="4"/>
  <c r="M10" i="4"/>
  <c r="AV11" i="4"/>
  <c r="AY10" i="4"/>
  <c r="P9" i="4"/>
  <c r="AZ10" i="4" l="1"/>
  <c r="Q9" i="4"/>
  <c r="AV10" i="4"/>
  <c r="M9" i="4"/>
  <c r="P8" i="4"/>
  <c r="AY8" i="4" s="1"/>
  <c r="AY9" i="4"/>
  <c r="M8" i="4" l="1"/>
  <c r="AV8" i="4" s="1"/>
  <c r="AV9" i="4"/>
  <c r="Q8" i="4"/>
  <c r="AZ8" i="4" s="1"/>
  <c r="AZ9" i="4"/>
  <c r="Q126" i="2" l="1"/>
  <c r="K115" i="2"/>
  <c r="P73" i="2"/>
  <c r="Q73" i="2"/>
  <c r="Q65" i="2"/>
  <c r="Q62" i="2"/>
  <c r="N35" i="2"/>
  <c r="N34" i="2"/>
  <c r="K35" i="2"/>
  <c r="J35" i="2"/>
  <c r="K34" i="2"/>
  <c r="J34" i="2"/>
  <c r="Q35" i="2"/>
  <c r="P35" i="2"/>
  <c r="P34" i="2"/>
  <c r="P33" i="2"/>
  <c r="P32" i="2"/>
  <c r="P18" i="2"/>
  <c r="P17" i="2"/>
  <c r="S101" i="1"/>
  <c r="T101" i="1"/>
  <c r="R101" i="1"/>
  <c r="R41" i="1" s="1"/>
  <c r="S41" i="1"/>
  <c r="T41" i="1"/>
  <c r="AD296" i="1"/>
  <c r="AE296" i="1" s="1"/>
  <c r="AE295" i="1" s="1"/>
  <c r="AE294" i="1" s="1"/>
  <c r="AE293" i="1" s="1"/>
  <c r="V316" i="1"/>
  <c r="W316" i="1"/>
  <c r="X316" i="1"/>
  <c r="X315" i="1" s="1"/>
  <c r="Y316" i="1"/>
  <c r="Z316" i="1"/>
  <c r="AA316" i="1"/>
  <c r="AA315" i="1" s="1"/>
  <c r="AB316" i="1"/>
  <c r="AB315" i="1" s="1"/>
  <c r="AC316" i="1"/>
  <c r="AD316" i="1"/>
  <c r="AE316" i="1"/>
  <c r="AE315" i="1" s="1"/>
  <c r="AF316" i="1"/>
  <c r="AF315" i="1" s="1"/>
  <c r="AG316" i="1"/>
  <c r="AG315" i="1" s="1"/>
  <c r="AH316" i="1"/>
  <c r="AI316" i="1"/>
  <c r="AI315" i="1" s="1"/>
  <c r="AJ316" i="1"/>
  <c r="AJ315" i="1" s="1"/>
  <c r="AK316" i="1"/>
  <c r="AL316" i="1"/>
  <c r="AM316" i="1"/>
  <c r="AM315" i="1" s="1"/>
  <c r="AN316" i="1"/>
  <c r="AN315" i="1" s="1"/>
  <c r="AO316" i="1"/>
  <c r="AP316" i="1"/>
  <c r="AQ316" i="1"/>
  <c r="AQ315" i="1" s="1"/>
  <c r="AR316" i="1"/>
  <c r="AR315" i="1" s="1"/>
  <c r="AS316" i="1"/>
  <c r="R316" i="1"/>
  <c r="R315" i="1" s="1"/>
  <c r="S316" i="1"/>
  <c r="S315" i="1" s="1"/>
  <c r="T316" i="1"/>
  <c r="U316" i="1"/>
  <c r="V318" i="1"/>
  <c r="Y318" i="1"/>
  <c r="Z318" i="1"/>
  <c r="AA318" i="1"/>
  <c r="AB318" i="1"/>
  <c r="AC318" i="1"/>
  <c r="AD318" i="1"/>
  <c r="AE318" i="1"/>
  <c r="AF318" i="1"/>
  <c r="AG318" i="1"/>
  <c r="AH318" i="1"/>
  <c r="AH315" i="1" s="1"/>
  <c r="AI318" i="1"/>
  <c r="AJ318" i="1"/>
  <c r="AK318" i="1"/>
  <c r="AL318" i="1"/>
  <c r="AL315" i="1" s="1"/>
  <c r="AM318" i="1"/>
  <c r="AN318" i="1"/>
  <c r="AO318" i="1"/>
  <c r="AO315" i="1" s="1"/>
  <c r="AP318" i="1"/>
  <c r="AQ318" i="1"/>
  <c r="AR318" i="1"/>
  <c r="AS318" i="1"/>
  <c r="V320" i="1"/>
  <c r="Y320" i="1"/>
  <c r="Z320" i="1"/>
  <c r="AA320" i="1"/>
  <c r="AB320" i="1"/>
  <c r="AC320" i="1"/>
  <c r="AD320" i="1"/>
  <c r="AE320" i="1"/>
  <c r="AF320" i="1"/>
  <c r="AG320" i="1"/>
  <c r="AH320" i="1"/>
  <c r="AI320" i="1"/>
  <c r="AJ320" i="1"/>
  <c r="AK320" i="1"/>
  <c r="AL320" i="1"/>
  <c r="AM320" i="1"/>
  <c r="AN320" i="1"/>
  <c r="AO320" i="1"/>
  <c r="AP320" i="1"/>
  <c r="AQ320" i="1"/>
  <c r="AR320" i="1"/>
  <c r="AS320" i="1"/>
  <c r="R320" i="1"/>
  <c r="S320" i="1"/>
  <c r="T320" i="1"/>
  <c r="T315" i="1" s="1"/>
  <c r="W321" i="1"/>
  <c r="X321" i="1" s="1"/>
  <c r="X320" i="1" s="1"/>
  <c r="X319" i="1"/>
  <c r="X318" i="1" s="1"/>
  <c r="W319" i="1"/>
  <c r="W318" i="1" s="1"/>
  <c r="U318" i="1"/>
  <c r="U320" i="1"/>
  <c r="U315" i="1" s="1"/>
  <c r="U308" i="1" s="1"/>
  <c r="V310" i="1"/>
  <c r="V309" i="1" s="1"/>
  <c r="Y310" i="1"/>
  <c r="Y309" i="1" s="1"/>
  <c r="Z310" i="1"/>
  <c r="Z309" i="1" s="1"/>
  <c r="AA310" i="1"/>
  <c r="AA309" i="1" s="1"/>
  <c r="AB310" i="1"/>
  <c r="AB309" i="1" s="1"/>
  <c r="AC310" i="1"/>
  <c r="AC309" i="1" s="1"/>
  <c r="AD310" i="1"/>
  <c r="AD309" i="1" s="1"/>
  <c r="AE310" i="1"/>
  <c r="AE309" i="1" s="1"/>
  <c r="AF310" i="1"/>
  <c r="AF309" i="1" s="1"/>
  <c r="AG310" i="1"/>
  <c r="AG309" i="1" s="1"/>
  <c r="AH310" i="1"/>
  <c r="AH309" i="1" s="1"/>
  <c r="AI310" i="1"/>
  <c r="AI309" i="1" s="1"/>
  <c r="AJ310" i="1"/>
  <c r="AJ309" i="1" s="1"/>
  <c r="AK310" i="1"/>
  <c r="AK309" i="1" s="1"/>
  <c r="AL310" i="1"/>
  <c r="AL309" i="1" s="1"/>
  <c r="AM310" i="1"/>
  <c r="AM309" i="1" s="1"/>
  <c r="AN310" i="1"/>
  <c r="AN309" i="1" s="1"/>
  <c r="AO310" i="1"/>
  <c r="AO309" i="1" s="1"/>
  <c r="AP310" i="1"/>
  <c r="AP309" i="1" s="1"/>
  <c r="AQ310" i="1"/>
  <c r="AQ309" i="1" s="1"/>
  <c r="AR310" i="1"/>
  <c r="AR309" i="1" s="1"/>
  <c r="AS310" i="1"/>
  <c r="AS309" i="1" s="1"/>
  <c r="R310" i="1"/>
  <c r="R309" i="1" s="1"/>
  <c r="S310" i="1"/>
  <c r="S309" i="1" s="1"/>
  <c r="T310" i="1"/>
  <c r="T309" i="1" s="1"/>
  <c r="U309" i="1"/>
  <c r="U310" i="1"/>
  <c r="W311" i="1"/>
  <c r="X311" i="1" s="1"/>
  <c r="X310" i="1" s="1"/>
  <c r="X309" i="1" s="1"/>
  <c r="AE305" i="1"/>
  <c r="AF305" i="1"/>
  <c r="V306" i="1"/>
  <c r="V305" i="1" s="1"/>
  <c r="Y306" i="1"/>
  <c r="Y305" i="1" s="1"/>
  <c r="Z306" i="1"/>
  <c r="Z305" i="1" s="1"/>
  <c r="AA306" i="1"/>
  <c r="AA305" i="1" s="1"/>
  <c r="AB306" i="1"/>
  <c r="AB305" i="1" s="1"/>
  <c r="AC306" i="1"/>
  <c r="AC305" i="1" s="1"/>
  <c r="AD306" i="1"/>
  <c r="AD305" i="1" s="1"/>
  <c r="AE306" i="1"/>
  <c r="AF306" i="1"/>
  <c r="AG306" i="1"/>
  <c r="AG305" i="1" s="1"/>
  <c r="AH306" i="1"/>
  <c r="AH305" i="1" s="1"/>
  <c r="AH297" i="1" s="1"/>
  <c r="AI306" i="1"/>
  <c r="AI305" i="1" s="1"/>
  <c r="AJ306" i="1"/>
  <c r="AJ305" i="1" s="1"/>
  <c r="AK306" i="1"/>
  <c r="AK305" i="1" s="1"/>
  <c r="AL306" i="1"/>
  <c r="AL305" i="1" s="1"/>
  <c r="AM306" i="1"/>
  <c r="AM305" i="1" s="1"/>
  <c r="AN306" i="1"/>
  <c r="AN305" i="1" s="1"/>
  <c r="AO306" i="1"/>
  <c r="AO305" i="1" s="1"/>
  <c r="AP306" i="1"/>
  <c r="AP305" i="1" s="1"/>
  <c r="AQ306" i="1"/>
  <c r="AQ305" i="1" s="1"/>
  <c r="AR306" i="1"/>
  <c r="AR305" i="1" s="1"/>
  <c r="AS306" i="1"/>
  <c r="AS305" i="1" s="1"/>
  <c r="R305" i="1"/>
  <c r="R306" i="1"/>
  <c r="S306" i="1"/>
  <c r="S305" i="1" s="1"/>
  <c r="T306" i="1"/>
  <c r="T305" i="1" s="1"/>
  <c r="AA298" i="1"/>
  <c r="AH298" i="1"/>
  <c r="V299" i="1"/>
  <c r="V298" i="1" s="1"/>
  <c r="W299" i="1"/>
  <c r="W298" i="1" s="1"/>
  <c r="X299" i="1"/>
  <c r="X298" i="1" s="1"/>
  <c r="Y299" i="1"/>
  <c r="Y298" i="1" s="1"/>
  <c r="Z299" i="1"/>
  <c r="Z298" i="1" s="1"/>
  <c r="AA299" i="1"/>
  <c r="AB299" i="1"/>
  <c r="AB298" i="1" s="1"/>
  <c r="AC299" i="1"/>
  <c r="AC298" i="1" s="1"/>
  <c r="AD299" i="1"/>
  <c r="AD298" i="1" s="1"/>
  <c r="AE299" i="1"/>
  <c r="AE298" i="1" s="1"/>
  <c r="AE297" i="1" s="1"/>
  <c r="AF299" i="1"/>
  <c r="AF298" i="1" s="1"/>
  <c r="AG299" i="1"/>
  <c r="AG298" i="1" s="1"/>
  <c r="AH299" i="1"/>
  <c r="AI299" i="1"/>
  <c r="AI298" i="1" s="1"/>
  <c r="AJ299" i="1"/>
  <c r="AJ298" i="1" s="1"/>
  <c r="AK299" i="1"/>
  <c r="AK298" i="1" s="1"/>
  <c r="AL299" i="1"/>
  <c r="AL298" i="1" s="1"/>
  <c r="AM299" i="1"/>
  <c r="AM298" i="1" s="1"/>
  <c r="AN299" i="1"/>
  <c r="AN298" i="1" s="1"/>
  <c r="AO299" i="1"/>
  <c r="AO298" i="1" s="1"/>
  <c r="AP299" i="1"/>
  <c r="AP298" i="1" s="1"/>
  <c r="AQ299" i="1"/>
  <c r="AQ298" i="1" s="1"/>
  <c r="AR299" i="1"/>
  <c r="AR298" i="1" s="1"/>
  <c r="AS299" i="1"/>
  <c r="AS298" i="1" s="1"/>
  <c r="R299" i="1"/>
  <c r="R298" i="1" s="1"/>
  <c r="S299" i="1"/>
  <c r="S298" i="1" s="1"/>
  <c r="T299" i="1"/>
  <c r="T298" i="1" s="1"/>
  <c r="U299" i="1"/>
  <c r="U298" i="1" s="1"/>
  <c r="U297" i="1" s="1"/>
  <c r="U301" i="1"/>
  <c r="U303" i="1"/>
  <c r="U306" i="1"/>
  <c r="U305" i="1" s="1"/>
  <c r="W307" i="1"/>
  <c r="X307" i="1" s="1"/>
  <c r="X306" i="1" s="1"/>
  <c r="X305" i="1" s="1"/>
  <c r="V295" i="1"/>
  <c r="V294" i="1" s="1"/>
  <c r="V293" i="1" s="1"/>
  <c r="Y295" i="1"/>
  <c r="Y294" i="1" s="1"/>
  <c r="Y293" i="1" s="1"/>
  <c r="Z295" i="1"/>
  <c r="Z294" i="1" s="1"/>
  <c r="Z293" i="1" s="1"/>
  <c r="AA295" i="1"/>
  <c r="AA294" i="1" s="1"/>
  <c r="AA293" i="1" s="1"/>
  <c r="AB295" i="1"/>
  <c r="AB294" i="1" s="1"/>
  <c r="AB293" i="1" s="1"/>
  <c r="AC295" i="1"/>
  <c r="AC294" i="1" s="1"/>
  <c r="AC293" i="1" s="1"/>
  <c r="AD295" i="1"/>
  <c r="AD294" i="1" s="1"/>
  <c r="AD293" i="1" s="1"/>
  <c r="AF295" i="1"/>
  <c r="AF294" i="1" s="1"/>
  <c r="AF293" i="1" s="1"/>
  <c r="AG295" i="1"/>
  <c r="AG294" i="1" s="1"/>
  <c r="AG293" i="1" s="1"/>
  <c r="AH295" i="1"/>
  <c r="AH294" i="1" s="1"/>
  <c r="AH293" i="1" s="1"/>
  <c r="AI295" i="1"/>
  <c r="AI294" i="1" s="1"/>
  <c r="AI293" i="1" s="1"/>
  <c r="AJ295" i="1"/>
  <c r="AJ294" i="1" s="1"/>
  <c r="AJ293" i="1" s="1"/>
  <c r="AK295" i="1"/>
  <c r="AK294" i="1" s="1"/>
  <c r="AK293" i="1" s="1"/>
  <c r="J122" i="2" s="1"/>
  <c r="AL295" i="1"/>
  <c r="AL294" i="1" s="1"/>
  <c r="AL293" i="1" s="1"/>
  <c r="AM295" i="1"/>
  <c r="AM294" i="1" s="1"/>
  <c r="AM293" i="1" s="1"/>
  <c r="AN295" i="1"/>
  <c r="AN294" i="1" s="1"/>
  <c r="AN293" i="1" s="1"/>
  <c r="AO295" i="1"/>
  <c r="AO294" i="1" s="1"/>
  <c r="AO293" i="1" s="1"/>
  <c r="AP295" i="1"/>
  <c r="AP294" i="1" s="1"/>
  <c r="AP293" i="1" s="1"/>
  <c r="AQ295" i="1"/>
  <c r="AQ294" i="1" s="1"/>
  <c r="AQ293" i="1" s="1"/>
  <c r="AR295" i="1"/>
  <c r="AR294" i="1" s="1"/>
  <c r="AR293" i="1" s="1"/>
  <c r="AS295" i="1"/>
  <c r="AS294" i="1" s="1"/>
  <c r="AS293" i="1" s="1"/>
  <c r="R295" i="1"/>
  <c r="R294" i="1" s="1"/>
  <c r="R293" i="1" s="1"/>
  <c r="R292" i="1" s="1"/>
  <c r="R291" i="1" s="1"/>
  <c r="R290" i="1" s="1"/>
  <c r="S295" i="1"/>
  <c r="S294" i="1" s="1"/>
  <c r="S293" i="1" s="1"/>
  <c r="S292" i="1" s="1"/>
  <c r="S291" i="1" s="1"/>
  <c r="S290" i="1" s="1"/>
  <c r="T295" i="1"/>
  <c r="T294" i="1" s="1"/>
  <c r="T293" i="1" s="1"/>
  <c r="T292" i="1" s="1"/>
  <c r="T291" i="1" s="1"/>
  <c r="T290" i="1" s="1"/>
  <c r="U293" i="1"/>
  <c r="U292" i="1" s="1"/>
  <c r="U291" i="1" s="1"/>
  <c r="U290" i="1" s="1"/>
  <c r="U294" i="1"/>
  <c r="U295" i="1"/>
  <c r="W296" i="1"/>
  <c r="X296" i="1" s="1"/>
  <c r="X295" i="1" s="1"/>
  <c r="X294" i="1" s="1"/>
  <c r="X293" i="1" s="1"/>
  <c r="R271" i="1"/>
  <c r="R270" i="1" s="1"/>
  <c r="R269" i="1" s="1"/>
  <c r="R268" i="1" s="1"/>
  <c r="R267" i="1" s="1"/>
  <c r="R266" i="1" s="1"/>
  <c r="S271" i="1"/>
  <c r="S270" i="1" s="1"/>
  <c r="S269" i="1" s="1"/>
  <c r="S268" i="1" s="1"/>
  <c r="S267" i="1" s="1"/>
  <c r="S266" i="1" s="1"/>
  <c r="T271" i="1"/>
  <c r="T270" i="1" s="1"/>
  <c r="T269" i="1" s="1"/>
  <c r="T268" i="1" s="1"/>
  <c r="T267" i="1" s="1"/>
  <c r="T266" i="1" s="1"/>
  <c r="U271" i="1"/>
  <c r="U270" i="1" s="1"/>
  <c r="U269" i="1" s="1"/>
  <c r="U268" i="1" s="1"/>
  <c r="U267" i="1" s="1"/>
  <c r="U266" i="1" s="1"/>
  <c r="V271" i="1"/>
  <c r="V270" i="1" s="1"/>
  <c r="V269" i="1" s="1"/>
  <c r="V268" i="1" s="1"/>
  <c r="V267" i="1" s="1"/>
  <c r="V266" i="1" s="1"/>
  <c r="W271" i="1"/>
  <c r="W270" i="1" s="1"/>
  <c r="W269" i="1" s="1"/>
  <c r="W268" i="1" s="1"/>
  <c r="W267" i="1" s="1"/>
  <c r="W266" i="1" s="1"/>
  <c r="X271" i="1"/>
  <c r="X270" i="1" s="1"/>
  <c r="X269" i="1" s="1"/>
  <c r="X268" i="1" s="1"/>
  <c r="X267" i="1" s="1"/>
  <c r="X266" i="1" s="1"/>
  <c r="Y271" i="1"/>
  <c r="Y270" i="1" s="1"/>
  <c r="Y269" i="1" s="1"/>
  <c r="Y268" i="1" s="1"/>
  <c r="Y267" i="1" s="1"/>
  <c r="Y266" i="1" s="1"/>
  <c r="Z271" i="1"/>
  <c r="Z270" i="1" s="1"/>
  <c r="Z269" i="1" s="1"/>
  <c r="Z268" i="1" s="1"/>
  <c r="Z267" i="1" s="1"/>
  <c r="Z266" i="1" s="1"/>
  <c r="AA271" i="1"/>
  <c r="AA270" i="1" s="1"/>
  <c r="AA269" i="1" s="1"/>
  <c r="AA268" i="1" s="1"/>
  <c r="AA267" i="1" s="1"/>
  <c r="AA266" i="1" s="1"/>
  <c r="AB271" i="1"/>
  <c r="AB270" i="1" s="1"/>
  <c r="AB269" i="1" s="1"/>
  <c r="AB268" i="1" s="1"/>
  <c r="AB267" i="1" s="1"/>
  <c r="AB266" i="1" s="1"/>
  <c r="AC271" i="1"/>
  <c r="AC270" i="1" s="1"/>
  <c r="AC269" i="1" s="1"/>
  <c r="AC268" i="1" s="1"/>
  <c r="AC267" i="1" s="1"/>
  <c r="AC266" i="1" s="1"/>
  <c r="AD271" i="1"/>
  <c r="AD270" i="1" s="1"/>
  <c r="AD269" i="1" s="1"/>
  <c r="AD268" i="1" s="1"/>
  <c r="AD267" i="1" s="1"/>
  <c r="AD266" i="1" s="1"/>
  <c r="AE271" i="1"/>
  <c r="AE270" i="1" s="1"/>
  <c r="AE269" i="1" s="1"/>
  <c r="AE268" i="1" s="1"/>
  <c r="AE267" i="1" s="1"/>
  <c r="AE266" i="1" s="1"/>
  <c r="AG271" i="1"/>
  <c r="AG270" i="1" s="1"/>
  <c r="AG269" i="1" s="1"/>
  <c r="AH271" i="1"/>
  <c r="AH270" i="1" s="1"/>
  <c r="AH269" i="1" s="1"/>
  <c r="AI271" i="1"/>
  <c r="AI270" i="1" s="1"/>
  <c r="AI269" i="1" s="1"/>
  <c r="AJ271" i="1"/>
  <c r="AJ270" i="1" s="1"/>
  <c r="AJ269" i="1" s="1"/>
  <c r="AK271" i="1"/>
  <c r="AK270" i="1" s="1"/>
  <c r="AK269" i="1" s="1"/>
  <c r="AL271" i="1"/>
  <c r="AL270" i="1" s="1"/>
  <c r="AL269" i="1" s="1"/>
  <c r="AM271" i="1"/>
  <c r="AM270" i="1" s="1"/>
  <c r="AM269" i="1" s="1"/>
  <c r="AN271" i="1"/>
  <c r="AN270" i="1" s="1"/>
  <c r="AN269" i="1" s="1"/>
  <c r="AO271" i="1"/>
  <c r="AO270" i="1" s="1"/>
  <c r="AO269" i="1" s="1"/>
  <c r="AP271" i="1"/>
  <c r="AP270" i="1" s="1"/>
  <c r="AP269" i="1" s="1"/>
  <c r="AQ271" i="1"/>
  <c r="AQ270" i="1" s="1"/>
  <c r="AQ269" i="1" s="1"/>
  <c r="AR271" i="1"/>
  <c r="AR270" i="1" s="1"/>
  <c r="AR269" i="1" s="1"/>
  <c r="AS271" i="1"/>
  <c r="AS270" i="1" s="1"/>
  <c r="AS269" i="1" s="1"/>
  <c r="AF271" i="1"/>
  <c r="AF270" i="1" s="1"/>
  <c r="AF269" i="1" s="1"/>
  <c r="AG277" i="1"/>
  <c r="AN287" i="1"/>
  <c r="AN277" i="1" s="1"/>
  <c r="AQ287" i="1"/>
  <c r="AQ277" i="1" s="1"/>
  <c r="AR287" i="1"/>
  <c r="AR277" i="1" s="1"/>
  <c r="AG288" i="1"/>
  <c r="AG287" i="1" s="1"/>
  <c r="AH288" i="1"/>
  <c r="AH287" i="1" s="1"/>
  <c r="AH277" i="1" s="1"/>
  <c r="J118" i="2" s="1"/>
  <c r="AI288" i="1"/>
  <c r="AI287" i="1" s="1"/>
  <c r="AI277" i="1" s="1"/>
  <c r="AJ288" i="1"/>
  <c r="AJ287" i="1" s="1"/>
  <c r="AJ277" i="1" s="1"/>
  <c r="AM288" i="1"/>
  <c r="AM287" i="1" s="1"/>
  <c r="AM277" i="1" s="1"/>
  <c r="AN288" i="1"/>
  <c r="AO288" i="1"/>
  <c r="AO287" i="1" s="1"/>
  <c r="AO277" i="1" s="1"/>
  <c r="AP288" i="1"/>
  <c r="AP287" i="1" s="1"/>
  <c r="AP277" i="1" s="1"/>
  <c r="AQ288" i="1"/>
  <c r="AR288" i="1"/>
  <c r="AS288" i="1"/>
  <c r="AS287" i="1" s="1"/>
  <c r="AS277" i="1" s="1"/>
  <c r="AF277" i="1"/>
  <c r="AF287" i="1"/>
  <c r="AF288" i="1"/>
  <c r="AH289" i="1"/>
  <c r="AK289" i="1"/>
  <c r="AL289" i="1" s="1"/>
  <c r="AL288" i="1" s="1"/>
  <c r="AL287" i="1" s="1"/>
  <c r="AL277" i="1" s="1"/>
  <c r="AE257" i="1"/>
  <c r="AD257" i="1"/>
  <c r="AM255" i="1"/>
  <c r="AM254" i="1" s="1"/>
  <c r="AM253" i="1" s="1"/>
  <c r="AM252" i="1" s="1"/>
  <c r="AN255" i="1"/>
  <c r="AN254" i="1" s="1"/>
  <c r="AN253" i="1" s="1"/>
  <c r="AN252" i="1" s="1"/>
  <c r="V256" i="1"/>
  <c r="V255" i="1" s="1"/>
  <c r="V254" i="1" s="1"/>
  <c r="V253" i="1" s="1"/>
  <c r="V252" i="1" s="1"/>
  <c r="Y256" i="1"/>
  <c r="Y255" i="1" s="1"/>
  <c r="Y254" i="1" s="1"/>
  <c r="Y253" i="1" s="1"/>
  <c r="Y252" i="1" s="1"/>
  <c r="Z256" i="1"/>
  <c r="Z255" i="1" s="1"/>
  <c r="Z254" i="1" s="1"/>
  <c r="Z253" i="1" s="1"/>
  <c r="Z252" i="1" s="1"/>
  <c r="AA256" i="1"/>
  <c r="AA255" i="1" s="1"/>
  <c r="AA254" i="1" s="1"/>
  <c r="AA253" i="1" s="1"/>
  <c r="AA252" i="1" s="1"/>
  <c r="AB256" i="1"/>
  <c r="AB255" i="1" s="1"/>
  <c r="AB254" i="1" s="1"/>
  <c r="AB253" i="1" s="1"/>
  <c r="AB252" i="1" s="1"/>
  <c r="AC256" i="1"/>
  <c r="AC255" i="1" s="1"/>
  <c r="AC254" i="1" s="1"/>
  <c r="AC253" i="1" s="1"/>
  <c r="AC252" i="1" s="1"/>
  <c r="AD256" i="1"/>
  <c r="AD255" i="1" s="1"/>
  <c r="AD254" i="1" s="1"/>
  <c r="AE256" i="1"/>
  <c r="AE255" i="1" s="1"/>
  <c r="AE254" i="1" s="1"/>
  <c r="AE253" i="1" s="1"/>
  <c r="AE252" i="1" s="1"/>
  <c r="AF256" i="1"/>
  <c r="AF255" i="1" s="1"/>
  <c r="AF254" i="1" s="1"/>
  <c r="AF253" i="1" s="1"/>
  <c r="AF252" i="1" s="1"/>
  <c r="AG256" i="1"/>
  <c r="AG255" i="1" s="1"/>
  <c r="AG254" i="1" s="1"/>
  <c r="AG253" i="1" s="1"/>
  <c r="AG252" i="1" s="1"/>
  <c r="AH256" i="1"/>
  <c r="AH255" i="1" s="1"/>
  <c r="AH254" i="1" s="1"/>
  <c r="AH253" i="1" s="1"/>
  <c r="AH252" i="1" s="1"/>
  <c r="AI256" i="1"/>
  <c r="AI255" i="1" s="1"/>
  <c r="AI254" i="1" s="1"/>
  <c r="AI253" i="1" s="1"/>
  <c r="AI252" i="1" s="1"/>
  <c r="AJ256" i="1"/>
  <c r="AJ255" i="1" s="1"/>
  <c r="AJ254" i="1" s="1"/>
  <c r="AJ253" i="1" s="1"/>
  <c r="AJ252" i="1" s="1"/>
  <c r="AK256" i="1"/>
  <c r="AK255" i="1" s="1"/>
  <c r="AK254" i="1" s="1"/>
  <c r="AK253" i="1" s="1"/>
  <c r="AK252" i="1" s="1"/>
  <c r="AL256" i="1"/>
  <c r="AL255" i="1" s="1"/>
  <c r="AL254" i="1" s="1"/>
  <c r="AL253" i="1" s="1"/>
  <c r="AL252" i="1" s="1"/>
  <c r="AM256" i="1"/>
  <c r="AN256" i="1"/>
  <c r="AO256" i="1"/>
  <c r="AO255" i="1" s="1"/>
  <c r="AO254" i="1" s="1"/>
  <c r="AO253" i="1" s="1"/>
  <c r="AO252" i="1" s="1"/>
  <c r="AP256" i="1"/>
  <c r="AP255" i="1" s="1"/>
  <c r="AP254" i="1" s="1"/>
  <c r="AP253" i="1" s="1"/>
  <c r="AP252" i="1" s="1"/>
  <c r="AQ256" i="1"/>
  <c r="AQ255" i="1" s="1"/>
  <c r="AQ254" i="1" s="1"/>
  <c r="AQ253" i="1" s="1"/>
  <c r="AQ252" i="1" s="1"/>
  <c r="AR256" i="1"/>
  <c r="AR255" i="1" s="1"/>
  <c r="AR254" i="1" s="1"/>
  <c r="AR253" i="1" s="1"/>
  <c r="AR252" i="1" s="1"/>
  <c r="AS256" i="1"/>
  <c r="AS255" i="1" s="1"/>
  <c r="AS254" i="1" s="1"/>
  <c r="AS253" i="1" s="1"/>
  <c r="AS252" i="1" s="1"/>
  <c r="R256" i="1"/>
  <c r="R255" i="1" s="1"/>
  <c r="R254" i="1" s="1"/>
  <c r="R253" i="1" s="1"/>
  <c r="R252" i="1" s="1"/>
  <c r="S256" i="1"/>
  <c r="S255" i="1" s="1"/>
  <c r="S254" i="1" s="1"/>
  <c r="S253" i="1" s="1"/>
  <c r="S252" i="1" s="1"/>
  <c r="T256" i="1"/>
  <c r="T255" i="1" s="1"/>
  <c r="T254" i="1" s="1"/>
  <c r="T253" i="1" s="1"/>
  <c r="T252" i="1" s="1"/>
  <c r="U253" i="1"/>
  <c r="U252" i="1" s="1"/>
  <c r="U254" i="1"/>
  <c r="U255" i="1"/>
  <c r="U256" i="1"/>
  <c r="W257" i="1"/>
  <c r="X257" i="1" s="1"/>
  <c r="X256" i="1" s="1"/>
  <c r="X255" i="1" s="1"/>
  <c r="X254" i="1" s="1"/>
  <c r="X253" i="1" s="1"/>
  <c r="X252" i="1" s="1"/>
  <c r="AH204" i="1"/>
  <c r="AH203" i="1" s="1"/>
  <c r="AH206" i="1"/>
  <c r="AK206" i="1"/>
  <c r="AL206" i="1" s="1"/>
  <c r="AL205" i="1" s="1"/>
  <c r="AK204" i="1"/>
  <c r="AL204" i="1" s="1"/>
  <c r="AL203" i="1" s="1"/>
  <c r="V205" i="1"/>
  <c r="Y205" i="1"/>
  <c r="Z205" i="1"/>
  <c r="AA205" i="1"/>
  <c r="AB205" i="1"/>
  <c r="AC205" i="1"/>
  <c r="AD205" i="1"/>
  <c r="AE205" i="1"/>
  <c r="AF205" i="1"/>
  <c r="AG205" i="1"/>
  <c r="AH205" i="1"/>
  <c r="AI205" i="1"/>
  <c r="AJ205" i="1"/>
  <c r="AK205" i="1"/>
  <c r="AM205" i="1"/>
  <c r="AM202" i="1" s="1"/>
  <c r="AM201" i="1" s="1"/>
  <c r="AM200" i="1" s="1"/>
  <c r="AM199" i="1" s="1"/>
  <c r="AN205" i="1"/>
  <c r="AO205" i="1"/>
  <c r="AP205" i="1"/>
  <c r="AQ205" i="1"/>
  <c r="AR205" i="1"/>
  <c r="AS205" i="1"/>
  <c r="R205" i="1"/>
  <c r="S205" i="1"/>
  <c r="U205" i="1"/>
  <c r="Z202" i="1"/>
  <c r="Z201" i="1" s="1"/>
  <c r="Z200" i="1" s="1"/>
  <c r="Z199" i="1" s="1"/>
  <c r="V203" i="1"/>
  <c r="W203" i="1"/>
  <c r="X203" i="1"/>
  <c r="Y203" i="1"/>
  <c r="Z203" i="1"/>
  <c r="AA203" i="1"/>
  <c r="AA202" i="1" s="1"/>
  <c r="AA201" i="1" s="1"/>
  <c r="AA200" i="1" s="1"/>
  <c r="AA199" i="1" s="1"/>
  <c r="AB203" i="1"/>
  <c r="AC203" i="1"/>
  <c r="AC202" i="1" s="1"/>
  <c r="AC201" i="1" s="1"/>
  <c r="AC200" i="1" s="1"/>
  <c r="AC199" i="1" s="1"/>
  <c r="AD203" i="1"/>
  <c r="AE203" i="1"/>
  <c r="AF203" i="1"/>
  <c r="AG203" i="1"/>
  <c r="AI203" i="1"/>
  <c r="AJ203" i="1"/>
  <c r="AM203" i="1"/>
  <c r="AN203" i="1"/>
  <c r="AO203" i="1"/>
  <c r="AP203" i="1"/>
  <c r="AQ203" i="1"/>
  <c r="AR203" i="1"/>
  <c r="AR202" i="1" s="1"/>
  <c r="AR201" i="1" s="1"/>
  <c r="AR200" i="1" s="1"/>
  <c r="AR199" i="1" s="1"/>
  <c r="AS203" i="1"/>
  <c r="AS202" i="1" s="1"/>
  <c r="AS201" i="1" s="1"/>
  <c r="AS200" i="1" s="1"/>
  <c r="AS199" i="1" s="1"/>
  <c r="R203" i="1"/>
  <c r="R202" i="1" s="1"/>
  <c r="R201" i="1" s="1"/>
  <c r="R200" i="1" s="1"/>
  <c r="R199" i="1" s="1"/>
  <c r="S203" i="1"/>
  <c r="S202" i="1" s="1"/>
  <c r="S201" i="1" s="1"/>
  <c r="S200" i="1" s="1"/>
  <c r="S199" i="1" s="1"/>
  <c r="T203" i="1"/>
  <c r="U203" i="1"/>
  <c r="U202" i="1" s="1"/>
  <c r="U201" i="1" s="1"/>
  <c r="U200" i="1" s="1"/>
  <c r="U199" i="1" s="1"/>
  <c r="W206" i="1"/>
  <c r="X206" i="1" s="1"/>
  <c r="X205" i="1" s="1"/>
  <c r="T206" i="1"/>
  <c r="T205" i="1" s="1"/>
  <c r="W204" i="1"/>
  <c r="X204" i="1" s="1"/>
  <c r="AD155" i="1"/>
  <c r="AE155" i="1" s="1"/>
  <c r="AE154" i="1" s="1"/>
  <c r="AE153" i="1" s="1"/>
  <c r="AE152" i="1" s="1"/>
  <c r="V183" i="1"/>
  <c r="V182" i="1" s="1"/>
  <c r="V175" i="1" s="1"/>
  <c r="Y183" i="1"/>
  <c r="Y182" i="1" s="1"/>
  <c r="Y175" i="1" s="1"/>
  <c r="Z183" i="1"/>
  <c r="Z182" i="1" s="1"/>
  <c r="Z175" i="1" s="1"/>
  <c r="AA183" i="1"/>
  <c r="AA182" i="1" s="1"/>
  <c r="AA175" i="1" s="1"/>
  <c r="AB183" i="1"/>
  <c r="AB182" i="1" s="1"/>
  <c r="AB175" i="1" s="1"/>
  <c r="AC183" i="1"/>
  <c r="AC182" i="1" s="1"/>
  <c r="AC175" i="1" s="1"/>
  <c r="AD183" i="1"/>
  <c r="AD182" i="1" s="1"/>
  <c r="AD175" i="1" s="1"/>
  <c r="AE183" i="1"/>
  <c r="AE182" i="1" s="1"/>
  <c r="AE175" i="1" s="1"/>
  <c r="AF183" i="1"/>
  <c r="AF182" i="1" s="1"/>
  <c r="AF175" i="1" s="1"/>
  <c r="AG183" i="1"/>
  <c r="AG182" i="1" s="1"/>
  <c r="AG175" i="1" s="1"/>
  <c r="AH183" i="1"/>
  <c r="AH182" i="1" s="1"/>
  <c r="AH175" i="1" s="1"/>
  <c r="AI183" i="1"/>
  <c r="AI182" i="1" s="1"/>
  <c r="AI175" i="1" s="1"/>
  <c r="AJ183" i="1"/>
  <c r="AJ182" i="1" s="1"/>
  <c r="AJ175" i="1" s="1"/>
  <c r="AK183" i="1"/>
  <c r="AK182" i="1" s="1"/>
  <c r="AK175" i="1" s="1"/>
  <c r="AL183" i="1"/>
  <c r="AL182" i="1" s="1"/>
  <c r="AL175" i="1" s="1"/>
  <c r="AM183" i="1"/>
  <c r="AM182" i="1" s="1"/>
  <c r="AM175" i="1" s="1"/>
  <c r="AN183" i="1"/>
  <c r="AN182" i="1" s="1"/>
  <c r="AN175" i="1" s="1"/>
  <c r="AO183" i="1"/>
  <c r="AO182" i="1" s="1"/>
  <c r="AO175" i="1" s="1"/>
  <c r="AP183" i="1"/>
  <c r="AP182" i="1" s="1"/>
  <c r="AP175" i="1" s="1"/>
  <c r="AQ183" i="1"/>
  <c r="AQ182" i="1" s="1"/>
  <c r="AQ175" i="1" s="1"/>
  <c r="AR183" i="1"/>
  <c r="AR182" i="1" s="1"/>
  <c r="AR175" i="1" s="1"/>
  <c r="AS183" i="1"/>
  <c r="AS182" i="1" s="1"/>
  <c r="AS175" i="1" s="1"/>
  <c r="U175" i="1"/>
  <c r="U182" i="1"/>
  <c r="U183" i="1"/>
  <c r="W184" i="1"/>
  <c r="X184" i="1" s="1"/>
  <c r="X183" i="1" s="1"/>
  <c r="X182" i="1" s="1"/>
  <c r="X175" i="1" s="1"/>
  <c r="V165" i="1"/>
  <c r="V164" i="1" s="1"/>
  <c r="Y165" i="1"/>
  <c r="Y164" i="1" s="1"/>
  <c r="Z165" i="1"/>
  <c r="Z164" i="1" s="1"/>
  <c r="AA165" i="1"/>
  <c r="AA164" i="1" s="1"/>
  <c r="AB165" i="1"/>
  <c r="AB164" i="1" s="1"/>
  <c r="AC165" i="1"/>
  <c r="AC164" i="1" s="1"/>
  <c r="AD165" i="1"/>
  <c r="AD164" i="1" s="1"/>
  <c r="AE165" i="1"/>
  <c r="AE164" i="1" s="1"/>
  <c r="AF165" i="1"/>
  <c r="AF164" i="1" s="1"/>
  <c r="AG165" i="1"/>
  <c r="AG164" i="1" s="1"/>
  <c r="AH165" i="1"/>
  <c r="AH164" i="1" s="1"/>
  <c r="AI165" i="1"/>
  <c r="AI164" i="1" s="1"/>
  <c r="AJ165" i="1"/>
  <c r="AJ164" i="1" s="1"/>
  <c r="AK165" i="1"/>
  <c r="AK164" i="1" s="1"/>
  <c r="AL165" i="1"/>
  <c r="AL164" i="1" s="1"/>
  <c r="AM165" i="1"/>
  <c r="AM164" i="1" s="1"/>
  <c r="AN165" i="1"/>
  <c r="AN164" i="1" s="1"/>
  <c r="AO165" i="1"/>
  <c r="AO164" i="1" s="1"/>
  <c r="AP165" i="1"/>
  <c r="AP164" i="1" s="1"/>
  <c r="AQ165" i="1"/>
  <c r="AQ164" i="1" s="1"/>
  <c r="AR165" i="1"/>
  <c r="AR164" i="1" s="1"/>
  <c r="AS165" i="1"/>
  <c r="AS164" i="1" s="1"/>
  <c r="W166" i="1"/>
  <c r="X166" i="1" s="1"/>
  <c r="X165" i="1" s="1"/>
  <c r="X164" i="1" s="1"/>
  <c r="V158" i="1"/>
  <c r="V157" i="1" s="1"/>
  <c r="W158" i="1"/>
  <c r="W157" i="1" s="1"/>
  <c r="X158" i="1"/>
  <c r="X157" i="1" s="1"/>
  <c r="Y158" i="1"/>
  <c r="Y157" i="1" s="1"/>
  <c r="Z158" i="1"/>
  <c r="Z157" i="1" s="1"/>
  <c r="AA158" i="1"/>
  <c r="AA157" i="1" s="1"/>
  <c r="AB158" i="1"/>
  <c r="AB157" i="1" s="1"/>
  <c r="AC158" i="1"/>
  <c r="AC157" i="1" s="1"/>
  <c r="AD158" i="1"/>
  <c r="AD157" i="1" s="1"/>
  <c r="AE158" i="1"/>
  <c r="AE157" i="1" s="1"/>
  <c r="AF158" i="1"/>
  <c r="AF157" i="1" s="1"/>
  <c r="AG158" i="1"/>
  <c r="AG157" i="1" s="1"/>
  <c r="AH158" i="1"/>
  <c r="AH157" i="1" s="1"/>
  <c r="AI158" i="1"/>
  <c r="AI157" i="1" s="1"/>
  <c r="AJ158" i="1"/>
  <c r="AJ157" i="1" s="1"/>
  <c r="AK158" i="1"/>
  <c r="AK157" i="1" s="1"/>
  <c r="AL158" i="1"/>
  <c r="AL157" i="1" s="1"/>
  <c r="AM158" i="1"/>
  <c r="AM157" i="1" s="1"/>
  <c r="AN158" i="1"/>
  <c r="AN157" i="1" s="1"/>
  <c r="AO158" i="1"/>
  <c r="AO157" i="1" s="1"/>
  <c r="AP158" i="1"/>
  <c r="AP157" i="1" s="1"/>
  <c r="AQ158" i="1"/>
  <c r="AQ157" i="1" s="1"/>
  <c r="AR158" i="1"/>
  <c r="AR157" i="1" s="1"/>
  <c r="AS158" i="1"/>
  <c r="AS157" i="1" s="1"/>
  <c r="T157" i="1"/>
  <c r="T156" i="1" s="1"/>
  <c r="R158" i="1"/>
  <c r="R157" i="1" s="1"/>
  <c r="R156" i="1" s="1"/>
  <c r="S158" i="1"/>
  <c r="S157" i="1" s="1"/>
  <c r="S156" i="1" s="1"/>
  <c r="T158" i="1"/>
  <c r="U158" i="1"/>
  <c r="U157" i="1" s="1"/>
  <c r="U156" i="1" s="1"/>
  <c r="U164" i="1"/>
  <c r="U165" i="1"/>
  <c r="R154" i="1"/>
  <c r="R153" i="1" s="1"/>
  <c r="R152" i="1" s="1"/>
  <c r="S154" i="1"/>
  <c r="S153" i="1" s="1"/>
  <c r="S152" i="1" s="1"/>
  <c r="T154" i="1"/>
  <c r="T153" i="1" s="1"/>
  <c r="T152" i="1" s="1"/>
  <c r="AH153" i="1"/>
  <c r="AH152" i="1" s="1"/>
  <c r="V154" i="1"/>
  <c r="V153" i="1" s="1"/>
  <c r="V152" i="1" s="1"/>
  <c r="Y154" i="1"/>
  <c r="Y153" i="1" s="1"/>
  <c r="Y152" i="1" s="1"/>
  <c r="Z154" i="1"/>
  <c r="Z153" i="1" s="1"/>
  <c r="Z152" i="1" s="1"/>
  <c r="AA154" i="1"/>
  <c r="AA153" i="1" s="1"/>
  <c r="AA152" i="1" s="1"/>
  <c r="AB154" i="1"/>
  <c r="AB153" i="1" s="1"/>
  <c r="AB152" i="1" s="1"/>
  <c r="AC154" i="1"/>
  <c r="AC153" i="1" s="1"/>
  <c r="AC152" i="1" s="1"/>
  <c r="AF154" i="1"/>
  <c r="AF153" i="1" s="1"/>
  <c r="AF152" i="1" s="1"/>
  <c r="AG154" i="1"/>
  <c r="AG153" i="1" s="1"/>
  <c r="AG152" i="1" s="1"/>
  <c r="AH154" i="1"/>
  <c r="AI154" i="1"/>
  <c r="AI153" i="1" s="1"/>
  <c r="AI152" i="1" s="1"/>
  <c r="AJ154" i="1"/>
  <c r="AJ153" i="1" s="1"/>
  <c r="AJ152" i="1" s="1"/>
  <c r="AK154" i="1"/>
  <c r="AK153" i="1" s="1"/>
  <c r="AK152" i="1" s="1"/>
  <c r="AL154" i="1"/>
  <c r="AL153" i="1" s="1"/>
  <c r="AL152" i="1" s="1"/>
  <c r="AM154" i="1"/>
  <c r="AM153" i="1" s="1"/>
  <c r="AM152" i="1" s="1"/>
  <c r="AN154" i="1"/>
  <c r="AN153" i="1" s="1"/>
  <c r="AN152" i="1" s="1"/>
  <c r="AO154" i="1"/>
  <c r="AO153" i="1" s="1"/>
  <c r="AO152" i="1" s="1"/>
  <c r="AP154" i="1"/>
  <c r="AP153" i="1" s="1"/>
  <c r="AP152" i="1" s="1"/>
  <c r="AQ154" i="1"/>
  <c r="AQ153" i="1" s="1"/>
  <c r="AQ152" i="1" s="1"/>
  <c r="AR154" i="1"/>
  <c r="AR153" i="1" s="1"/>
  <c r="AR152" i="1" s="1"/>
  <c r="AS154" i="1"/>
  <c r="AS153" i="1" s="1"/>
  <c r="AS152" i="1" s="1"/>
  <c r="U154" i="1"/>
  <c r="U153" i="1" s="1"/>
  <c r="U152" i="1" s="1"/>
  <c r="W155" i="1"/>
  <c r="X155" i="1" s="1"/>
  <c r="X154" i="1" s="1"/>
  <c r="X153" i="1" s="1"/>
  <c r="X152" i="1" s="1"/>
  <c r="AD131" i="1"/>
  <c r="AE131" i="1" s="1"/>
  <c r="AE130" i="1" s="1"/>
  <c r="AE129" i="1" s="1"/>
  <c r="AE128" i="1" s="1"/>
  <c r="AE127" i="1" s="1"/>
  <c r="AQ129" i="1"/>
  <c r="AQ128" i="1" s="1"/>
  <c r="AQ127" i="1" s="1"/>
  <c r="V130" i="1"/>
  <c r="V129" i="1" s="1"/>
  <c r="V128" i="1" s="1"/>
  <c r="V127" i="1" s="1"/>
  <c r="Y130" i="1"/>
  <c r="Y129" i="1" s="1"/>
  <c r="Y128" i="1" s="1"/>
  <c r="Y127" i="1" s="1"/>
  <c r="Z130" i="1"/>
  <c r="Z129" i="1" s="1"/>
  <c r="Z128" i="1" s="1"/>
  <c r="Z127" i="1" s="1"/>
  <c r="AA130" i="1"/>
  <c r="AA129" i="1" s="1"/>
  <c r="AA128" i="1" s="1"/>
  <c r="AA127" i="1" s="1"/>
  <c r="AB130" i="1"/>
  <c r="AB129" i="1" s="1"/>
  <c r="AB128" i="1" s="1"/>
  <c r="AB127" i="1" s="1"/>
  <c r="AC130" i="1"/>
  <c r="AC129" i="1" s="1"/>
  <c r="AC128" i="1" s="1"/>
  <c r="AC127" i="1" s="1"/>
  <c r="AF130" i="1"/>
  <c r="AF129" i="1" s="1"/>
  <c r="AF128" i="1" s="1"/>
  <c r="AF127" i="1" s="1"/>
  <c r="AF110" i="1" s="1"/>
  <c r="AF101" i="1" s="1"/>
  <c r="AG130" i="1"/>
  <c r="AG129" i="1" s="1"/>
  <c r="AG128" i="1" s="1"/>
  <c r="AG127" i="1" s="1"/>
  <c r="AH130" i="1"/>
  <c r="AH129" i="1" s="1"/>
  <c r="AH128" i="1" s="1"/>
  <c r="AH127" i="1" s="1"/>
  <c r="AI130" i="1"/>
  <c r="AI129" i="1" s="1"/>
  <c r="AI128" i="1" s="1"/>
  <c r="AI127" i="1" s="1"/>
  <c r="AJ130" i="1"/>
  <c r="AJ129" i="1" s="1"/>
  <c r="AJ128" i="1" s="1"/>
  <c r="AJ127" i="1" s="1"/>
  <c r="AK130" i="1"/>
  <c r="AK129" i="1" s="1"/>
  <c r="AK128" i="1" s="1"/>
  <c r="AL130" i="1"/>
  <c r="AL129" i="1" s="1"/>
  <c r="AL128" i="1" s="1"/>
  <c r="AL127" i="1" s="1"/>
  <c r="AM130" i="1"/>
  <c r="AM129" i="1" s="1"/>
  <c r="AM128" i="1" s="1"/>
  <c r="AM127" i="1" s="1"/>
  <c r="AN130" i="1"/>
  <c r="AN129" i="1" s="1"/>
  <c r="AN128" i="1" s="1"/>
  <c r="AN127" i="1" s="1"/>
  <c r="AO130" i="1"/>
  <c r="AO129" i="1" s="1"/>
  <c r="AO128" i="1" s="1"/>
  <c r="AO127" i="1" s="1"/>
  <c r="AP130" i="1"/>
  <c r="AP129" i="1" s="1"/>
  <c r="AP128" i="1" s="1"/>
  <c r="AP127" i="1" s="1"/>
  <c r="AQ130" i="1"/>
  <c r="AR130" i="1"/>
  <c r="AR129" i="1" s="1"/>
  <c r="AR128" i="1" s="1"/>
  <c r="AR127" i="1" s="1"/>
  <c r="AS130" i="1"/>
  <c r="AS129" i="1" s="1"/>
  <c r="AS128" i="1" s="1"/>
  <c r="AS127" i="1" s="1"/>
  <c r="AS110" i="1" s="1"/>
  <c r="AS101" i="1" s="1"/>
  <c r="R130" i="1"/>
  <c r="R129" i="1" s="1"/>
  <c r="R128" i="1" s="1"/>
  <c r="R127" i="1" s="1"/>
  <c r="S130" i="1"/>
  <c r="S129" i="1" s="1"/>
  <c r="S128" i="1" s="1"/>
  <c r="S127" i="1" s="1"/>
  <c r="T130" i="1"/>
  <c r="T129" i="1" s="1"/>
  <c r="T128" i="1" s="1"/>
  <c r="T127" i="1" s="1"/>
  <c r="U130" i="1"/>
  <c r="U129" i="1" s="1"/>
  <c r="U128" i="1" s="1"/>
  <c r="U127" i="1" s="1"/>
  <c r="W131" i="1"/>
  <c r="AD115" i="1"/>
  <c r="AE115" i="1" s="1"/>
  <c r="AE114" i="1" s="1"/>
  <c r="AE113" i="1" s="1"/>
  <c r="AE112" i="1" s="1"/>
  <c r="AE111" i="1" s="1"/>
  <c r="AH113" i="1"/>
  <c r="AH112" i="1" s="1"/>
  <c r="AH111" i="1" s="1"/>
  <c r="AP113" i="1"/>
  <c r="AP112" i="1" s="1"/>
  <c r="AP111" i="1" s="1"/>
  <c r="V114" i="1"/>
  <c r="V113" i="1" s="1"/>
  <c r="V112" i="1" s="1"/>
  <c r="V111" i="1" s="1"/>
  <c r="Y114" i="1"/>
  <c r="Y113" i="1" s="1"/>
  <c r="Y112" i="1" s="1"/>
  <c r="Y111" i="1" s="1"/>
  <c r="Z114" i="1"/>
  <c r="Z113" i="1" s="1"/>
  <c r="Z112" i="1" s="1"/>
  <c r="Z111" i="1" s="1"/>
  <c r="AA114" i="1"/>
  <c r="AA113" i="1" s="1"/>
  <c r="AA112" i="1" s="1"/>
  <c r="AA111" i="1" s="1"/>
  <c r="AB114" i="1"/>
  <c r="AB113" i="1" s="1"/>
  <c r="AB112" i="1" s="1"/>
  <c r="AB111" i="1" s="1"/>
  <c r="AC114" i="1"/>
  <c r="AC113" i="1" s="1"/>
  <c r="AC112" i="1" s="1"/>
  <c r="AC111" i="1" s="1"/>
  <c r="AD114" i="1"/>
  <c r="AD113" i="1" s="1"/>
  <c r="AD112" i="1" s="1"/>
  <c r="AF114" i="1"/>
  <c r="AF113" i="1" s="1"/>
  <c r="AF112" i="1" s="1"/>
  <c r="AF111" i="1" s="1"/>
  <c r="AG114" i="1"/>
  <c r="AG113" i="1" s="1"/>
  <c r="AG112" i="1" s="1"/>
  <c r="AG111" i="1" s="1"/>
  <c r="AH114" i="1"/>
  <c r="AI114" i="1"/>
  <c r="AI113" i="1" s="1"/>
  <c r="AI112" i="1" s="1"/>
  <c r="AI111" i="1" s="1"/>
  <c r="AJ114" i="1"/>
  <c r="AJ113" i="1" s="1"/>
  <c r="AJ112" i="1" s="1"/>
  <c r="AJ111" i="1" s="1"/>
  <c r="AK114" i="1"/>
  <c r="AK113" i="1" s="1"/>
  <c r="AK112" i="1" s="1"/>
  <c r="AL114" i="1"/>
  <c r="AL113" i="1" s="1"/>
  <c r="AL112" i="1" s="1"/>
  <c r="AL111" i="1" s="1"/>
  <c r="AM114" i="1"/>
  <c r="AM113" i="1" s="1"/>
  <c r="AM112" i="1" s="1"/>
  <c r="AM111" i="1" s="1"/>
  <c r="AN114" i="1"/>
  <c r="AN113" i="1" s="1"/>
  <c r="AN112" i="1" s="1"/>
  <c r="AN111" i="1" s="1"/>
  <c r="AO114" i="1"/>
  <c r="AO113" i="1" s="1"/>
  <c r="AO112" i="1" s="1"/>
  <c r="AO111" i="1" s="1"/>
  <c r="AP114" i="1"/>
  <c r="AQ114" i="1"/>
  <c r="AQ113" i="1" s="1"/>
  <c r="AQ112" i="1" s="1"/>
  <c r="AQ111" i="1" s="1"/>
  <c r="AR114" i="1"/>
  <c r="AR113" i="1" s="1"/>
  <c r="AR112" i="1" s="1"/>
  <c r="AR111" i="1" s="1"/>
  <c r="U111" i="1"/>
  <c r="U110" i="1" s="1"/>
  <c r="U101" i="1" s="1"/>
  <c r="U114" i="1"/>
  <c r="U113" i="1" s="1"/>
  <c r="U112" i="1" s="1"/>
  <c r="W115" i="1"/>
  <c r="AD57" i="1"/>
  <c r="AE57" i="1" s="1"/>
  <c r="AE56" i="1" s="1"/>
  <c r="AE55" i="1" s="1"/>
  <c r="AE54" i="1" s="1"/>
  <c r="R96" i="1"/>
  <c r="R95" i="1" s="1"/>
  <c r="Z96" i="1"/>
  <c r="Z95" i="1" s="1"/>
  <c r="AD96" i="1"/>
  <c r="AD95" i="1" s="1"/>
  <c r="N36" i="2" s="1"/>
  <c r="AH96" i="1"/>
  <c r="AH95" i="1" s="1"/>
  <c r="J36" i="2" s="1"/>
  <c r="R97" i="1"/>
  <c r="S97" i="1"/>
  <c r="S96" i="1" s="1"/>
  <c r="S95" i="1" s="1"/>
  <c r="T97" i="1"/>
  <c r="T96" i="1" s="1"/>
  <c r="T95" i="1" s="1"/>
  <c r="P36" i="2" s="1"/>
  <c r="U97" i="1"/>
  <c r="U96" i="1" s="1"/>
  <c r="U95" i="1" s="1"/>
  <c r="V97" i="1"/>
  <c r="V96" i="1" s="1"/>
  <c r="V95" i="1" s="1"/>
  <c r="W97" i="1"/>
  <c r="W96" i="1" s="1"/>
  <c r="W95" i="1" s="1"/>
  <c r="Q36" i="2" s="1"/>
  <c r="X97" i="1"/>
  <c r="X96" i="1" s="1"/>
  <c r="X95" i="1" s="1"/>
  <c r="Y97" i="1"/>
  <c r="Y96" i="1" s="1"/>
  <c r="Y95" i="1" s="1"/>
  <c r="Z97" i="1"/>
  <c r="AA97" i="1"/>
  <c r="AA96" i="1" s="1"/>
  <c r="AA95" i="1" s="1"/>
  <c r="AB97" i="1"/>
  <c r="AB96" i="1" s="1"/>
  <c r="AB95" i="1" s="1"/>
  <c r="AC97" i="1"/>
  <c r="AC96" i="1" s="1"/>
  <c r="AC95" i="1" s="1"/>
  <c r="AD97" i="1"/>
  <c r="AE97" i="1"/>
  <c r="AE96" i="1" s="1"/>
  <c r="AE95" i="1" s="1"/>
  <c r="AF97" i="1"/>
  <c r="AF96" i="1" s="1"/>
  <c r="AF95" i="1" s="1"/>
  <c r="AG97" i="1"/>
  <c r="AG96" i="1" s="1"/>
  <c r="AG95" i="1" s="1"/>
  <c r="AH97" i="1"/>
  <c r="AJ97" i="1"/>
  <c r="AJ96" i="1" s="1"/>
  <c r="AJ95" i="1" s="1"/>
  <c r="AL97" i="1"/>
  <c r="AL96" i="1" s="1"/>
  <c r="AL95" i="1" s="1"/>
  <c r="AM97" i="1"/>
  <c r="AM96" i="1" s="1"/>
  <c r="AM95" i="1" s="1"/>
  <c r="AN97" i="1"/>
  <c r="AN96" i="1" s="1"/>
  <c r="AN95" i="1" s="1"/>
  <c r="AO97" i="1"/>
  <c r="AO96" i="1" s="1"/>
  <c r="AO95" i="1" s="1"/>
  <c r="AP97" i="1"/>
  <c r="AP96" i="1" s="1"/>
  <c r="AP95" i="1" s="1"/>
  <c r="AQ97" i="1"/>
  <c r="AQ96" i="1" s="1"/>
  <c r="AQ95" i="1" s="1"/>
  <c r="AJ99" i="1"/>
  <c r="AL99" i="1"/>
  <c r="AM99" i="1"/>
  <c r="AN99" i="1"/>
  <c r="AO99" i="1"/>
  <c r="AP99" i="1"/>
  <c r="AQ99" i="1"/>
  <c r="AR99" i="1"/>
  <c r="AR96" i="1" s="1"/>
  <c r="AR95" i="1" s="1"/>
  <c r="AS99" i="1"/>
  <c r="AS96" i="1" s="1"/>
  <c r="AS95" i="1" s="1"/>
  <c r="AI99" i="1"/>
  <c r="AI97" i="1"/>
  <c r="AI96" i="1" s="1"/>
  <c r="AI95" i="1" s="1"/>
  <c r="AK98" i="1"/>
  <c r="AL98" i="1" s="1"/>
  <c r="AK100" i="1"/>
  <c r="AL100" i="1" s="1"/>
  <c r="V86" i="1"/>
  <c r="V84" i="1"/>
  <c r="W84" i="1"/>
  <c r="V82" i="1"/>
  <c r="V79" i="1" s="1"/>
  <c r="V75" i="1" s="1"/>
  <c r="X82" i="1"/>
  <c r="W81" i="1"/>
  <c r="X81" i="1" s="1"/>
  <c r="W83" i="1"/>
  <c r="X83" i="1" s="1"/>
  <c r="W85" i="1"/>
  <c r="X85" i="1" s="1"/>
  <c r="X84" i="1" s="1"/>
  <c r="W87" i="1"/>
  <c r="U84" i="1"/>
  <c r="U82" i="1"/>
  <c r="U79" i="1" s="1"/>
  <c r="U75" i="1" s="1"/>
  <c r="U86" i="1"/>
  <c r="AM66" i="1"/>
  <c r="AO66" i="1"/>
  <c r="V67" i="1"/>
  <c r="V66" i="1" s="1"/>
  <c r="X67" i="1"/>
  <c r="X66" i="1" s="1"/>
  <c r="Y67" i="1"/>
  <c r="Y66" i="1" s="1"/>
  <c r="Z67" i="1"/>
  <c r="Z66" i="1" s="1"/>
  <c r="AA67" i="1"/>
  <c r="AA66" i="1" s="1"/>
  <c r="AB67" i="1"/>
  <c r="AB66" i="1" s="1"/>
  <c r="AC67" i="1"/>
  <c r="AC66" i="1" s="1"/>
  <c r="AD67" i="1"/>
  <c r="AD66" i="1" s="1"/>
  <c r="AE67" i="1"/>
  <c r="AE66" i="1" s="1"/>
  <c r="AF67" i="1"/>
  <c r="AF66" i="1" s="1"/>
  <c r="AG67" i="1"/>
  <c r="AG66" i="1" s="1"/>
  <c r="AH67" i="1"/>
  <c r="AH66" i="1" s="1"/>
  <c r="AI67" i="1"/>
  <c r="AI66" i="1" s="1"/>
  <c r="AJ67" i="1"/>
  <c r="AJ66" i="1" s="1"/>
  <c r="AK67" i="1"/>
  <c r="AK66" i="1" s="1"/>
  <c r="AL67" i="1"/>
  <c r="AL66" i="1" s="1"/>
  <c r="AM67" i="1"/>
  <c r="AN67" i="1"/>
  <c r="AN66" i="1" s="1"/>
  <c r="AO67" i="1"/>
  <c r="AP67" i="1"/>
  <c r="AP66" i="1" s="1"/>
  <c r="AQ67" i="1"/>
  <c r="AQ66" i="1" s="1"/>
  <c r="AR67" i="1"/>
  <c r="AR66" i="1" s="1"/>
  <c r="AS67" i="1"/>
  <c r="AS66" i="1" s="1"/>
  <c r="AJ59" i="1"/>
  <c r="V60" i="1"/>
  <c r="V59" i="1" s="1"/>
  <c r="W60" i="1"/>
  <c r="W59" i="1" s="1"/>
  <c r="X60" i="1"/>
  <c r="X59" i="1" s="1"/>
  <c r="Y60" i="1"/>
  <c r="Y59" i="1" s="1"/>
  <c r="Z60" i="1"/>
  <c r="Z59" i="1" s="1"/>
  <c r="AA60" i="1"/>
  <c r="AA59" i="1" s="1"/>
  <c r="AB60" i="1"/>
  <c r="AB59" i="1" s="1"/>
  <c r="AC60" i="1"/>
  <c r="AC59" i="1" s="1"/>
  <c r="AD60" i="1"/>
  <c r="AD59" i="1" s="1"/>
  <c r="AE60" i="1"/>
  <c r="AE59" i="1" s="1"/>
  <c r="AF60" i="1"/>
  <c r="AF59" i="1" s="1"/>
  <c r="AG60" i="1"/>
  <c r="AG59" i="1" s="1"/>
  <c r="AH60" i="1"/>
  <c r="AH59" i="1" s="1"/>
  <c r="AI60" i="1"/>
  <c r="AI59" i="1" s="1"/>
  <c r="AJ60" i="1"/>
  <c r="AK60" i="1"/>
  <c r="AK59" i="1" s="1"/>
  <c r="AL60" i="1"/>
  <c r="AL59" i="1" s="1"/>
  <c r="AM60" i="1"/>
  <c r="AM59" i="1" s="1"/>
  <c r="AN60" i="1"/>
  <c r="AN59" i="1" s="1"/>
  <c r="AO60" i="1"/>
  <c r="AO59" i="1" s="1"/>
  <c r="AP60" i="1"/>
  <c r="AP59" i="1" s="1"/>
  <c r="AQ60" i="1"/>
  <c r="AQ59" i="1" s="1"/>
  <c r="AR60" i="1"/>
  <c r="AR59" i="1" s="1"/>
  <c r="AS60" i="1"/>
  <c r="AS59" i="1" s="1"/>
  <c r="U64" i="1"/>
  <c r="U62" i="1"/>
  <c r="U60" i="1"/>
  <c r="U67" i="1"/>
  <c r="U66" i="1" s="1"/>
  <c r="W68" i="1"/>
  <c r="X68" i="1" s="1"/>
  <c r="AF55" i="1"/>
  <c r="AF54" i="1" s="1"/>
  <c r="V56" i="1"/>
  <c r="V55" i="1" s="1"/>
  <c r="V54" i="1" s="1"/>
  <c r="Y56" i="1"/>
  <c r="Y55" i="1" s="1"/>
  <c r="Y54" i="1" s="1"/>
  <c r="Z56" i="1"/>
  <c r="Z55" i="1" s="1"/>
  <c r="Z54" i="1" s="1"/>
  <c r="AA56" i="1"/>
  <c r="AA55" i="1" s="1"/>
  <c r="AA54" i="1" s="1"/>
  <c r="AB56" i="1"/>
  <c r="AB55" i="1" s="1"/>
  <c r="AB54" i="1" s="1"/>
  <c r="AC56" i="1"/>
  <c r="AC55" i="1" s="1"/>
  <c r="AC54" i="1" s="1"/>
  <c r="AD56" i="1"/>
  <c r="AD55" i="1" s="1"/>
  <c r="AD54" i="1" s="1"/>
  <c r="N32" i="2" s="1"/>
  <c r="AF56" i="1"/>
  <c r="AG56" i="1"/>
  <c r="AG55" i="1" s="1"/>
  <c r="AG54" i="1" s="1"/>
  <c r="AH56" i="1"/>
  <c r="AH55" i="1" s="1"/>
  <c r="AH54" i="1" s="1"/>
  <c r="J32" i="2" s="1"/>
  <c r="AI56" i="1"/>
  <c r="AI55" i="1" s="1"/>
  <c r="AI54" i="1" s="1"/>
  <c r="AJ56" i="1"/>
  <c r="AJ55" i="1" s="1"/>
  <c r="AJ54" i="1" s="1"/>
  <c r="AK56" i="1"/>
  <c r="AK55" i="1" s="1"/>
  <c r="AK54" i="1" s="1"/>
  <c r="K32" i="2" s="1"/>
  <c r="AL56" i="1"/>
  <c r="AL55" i="1" s="1"/>
  <c r="AL54" i="1" s="1"/>
  <c r="AM56" i="1"/>
  <c r="AM55" i="1" s="1"/>
  <c r="AM54" i="1" s="1"/>
  <c r="AN56" i="1"/>
  <c r="AN55" i="1" s="1"/>
  <c r="AN54" i="1" s="1"/>
  <c r="AO56" i="1"/>
  <c r="AO55" i="1" s="1"/>
  <c r="AO54" i="1" s="1"/>
  <c r="AP56" i="1"/>
  <c r="AP55" i="1" s="1"/>
  <c r="AP54" i="1" s="1"/>
  <c r="AQ56" i="1"/>
  <c r="AQ55" i="1" s="1"/>
  <c r="AQ54" i="1" s="1"/>
  <c r="AR56" i="1"/>
  <c r="AR55" i="1" s="1"/>
  <c r="AR54" i="1" s="1"/>
  <c r="AS56" i="1"/>
  <c r="AS55" i="1" s="1"/>
  <c r="AS54" i="1" s="1"/>
  <c r="U54" i="1"/>
  <c r="U55" i="1"/>
  <c r="U56" i="1"/>
  <c r="X57" i="1"/>
  <c r="X56" i="1" s="1"/>
  <c r="X55" i="1" s="1"/>
  <c r="X54" i="1" s="1"/>
  <c r="W57" i="1"/>
  <c r="W56" i="1" s="1"/>
  <c r="W55" i="1" s="1"/>
  <c r="W54" i="1" s="1"/>
  <c r="Q32" i="2" s="1"/>
  <c r="AE22" i="1"/>
  <c r="AE21" i="1" s="1"/>
  <c r="AE20" i="1" s="1"/>
  <c r="AE19" i="1" s="1"/>
  <c r="AD22" i="1"/>
  <c r="W40" i="1"/>
  <c r="X40" i="1" s="1"/>
  <c r="X39" i="1" s="1"/>
  <c r="W38" i="1"/>
  <c r="X38" i="1" s="1"/>
  <c r="X37" i="1" s="1"/>
  <c r="W35" i="1"/>
  <c r="X35" i="1" s="1"/>
  <c r="X34" i="1" s="1"/>
  <c r="X33" i="1" s="1"/>
  <c r="V39" i="1"/>
  <c r="W39" i="1"/>
  <c r="Y39" i="1"/>
  <c r="Z39" i="1"/>
  <c r="AA39" i="1"/>
  <c r="AB39" i="1"/>
  <c r="AC39" i="1"/>
  <c r="AD39" i="1"/>
  <c r="AE39" i="1"/>
  <c r="AF39" i="1"/>
  <c r="AG39" i="1"/>
  <c r="AH39" i="1"/>
  <c r="AI39" i="1"/>
  <c r="AJ39" i="1"/>
  <c r="AK39" i="1"/>
  <c r="AL39" i="1"/>
  <c r="AM39" i="1"/>
  <c r="AN39" i="1"/>
  <c r="AN36" i="1" s="1"/>
  <c r="AO39" i="1"/>
  <c r="AP39" i="1"/>
  <c r="AQ39" i="1"/>
  <c r="AR39" i="1"/>
  <c r="AS39" i="1"/>
  <c r="V37" i="1"/>
  <c r="V36" i="1" s="1"/>
  <c r="Y37" i="1"/>
  <c r="Y36" i="1" s="1"/>
  <c r="Z37" i="1"/>
  <c r="Z36" i="1" s="1"/>
  <c r="AA37" i="1"/>
  <c r="AA36" i="1" s="1"/>
  <c r="AB37" i="1"/>
  <c r="AC37" i="1"/>
  <c r="AC36" i="1" s="1"/>
  <c r="AD37" i="1"/>
  <c r="AD36" i="1" s="1"/>
  <c r="AE37" i="1"/>
  <c r="AE36" i="1" s="1"/>
  <c r="AF37" i="1"/>
  <c r="AG37" i="1"/>
  <c r="AG36" i="1" s="1"/>
  <c r="AH37" i="1"/>
  <c r="AI37" i="1"/>
  <c r="AJ37" i="1"/>
  <c r="AK37" i="1"/>
  <c r="AL37" i="1"/>
  <c r="AM37" i="1"/>
  <c r="AN37" i="1"/>
  <c r="AO37" i="1"/>
  <c r="AP37" i="1"/>
  <c r="AP36" i="1" s="1"/>
  <c r="AQ37" i="1"/>
  <c r="AQ36" i="1" s="1"/>
  <c r="AR37" i="1"/>
  <c r="AS37" i="1"/>
  <c r="AS36" i="1" s="1"/>
  <c r="AK33" i="1"/>
  <c r="V34" i="1"/>
  <c r="V33" i="1" s="1"/>
  <c r="W34" i="1"/>
  <c r="W33" i="1" s="1"/>
  <c r="Y34" i="1"/>
  <c r="Y33" i="1" s="1"/>
  <c r="Z34" i="1"/>
  <c r="Z33" i="1" s="1"/>
  <c r="AA34" i="1"/>
  <c r="AA33" i="1" s="1"/>
  <c r="AB34" i="1"/>
  <c r="AB33" i="1" s="1"/>
  <c r="AC34" i="1"/>
  <c r="AC33" i="1" s="1"/>
  <c r="AD34" i="1"/>
  <c r="AD33" i="1" s="1"/>
  <c r="AE34" i="1"/>
  <c r="AE33" i="1" s="1"/>
  <c r="AF34" i="1"/>
  <c r="AF33" i="1" s="1"/>
  <c r="AG34" i="1"/>
  <c r="AG33" i="1" s="1"/>
  <c r="AH34" i="1"/>
  <c r="AH33" i="1" s="1"/>
  <c r="AI34" i="1"/>
  <c r="AI33" i="1" s="1"/>
  <c r="AJ34" i="1"/>
  <c r="AJ33" i="1" s="1"/>
  <c r="AK34" i="1"/>
  <c r="AL34" i="1"/>
  <c r="AL33" i="1" s="1"/>
  <c r="AM34" i="1"/>
  <c r="AM33" i="1" s="1"/>
  <c r="AN34" i="1"/>
  <c r="AN33" i="1" s="1"/>
  <c r="AO34" i="1"/>
  <c r="AO33" i="1" s="1"/>
  <c r="AP34" i="1"/>
  <c r="AP33" i="1" s="1"/>
  <c r="AQ34" i="1"/>
  <c r="AQ33" i="1" s="1"/>
  <c r="AR34" i="1"/>
  <c r="AR33" i="1" s="1"/>
  <c r="AS34" i="1"/>
  <c r="AS33" i="1" s="1"/>
  <c r="U32" i="1"/>
  <c r="U34" i="1"/>
  <c r="U33" i="1" s="1"/>
  <c r="U37" i="1"/>
  <c r="U39" i="1"/>
  <c r="U36" i="1" s="1"/>
  <c r="W31" i="1"/>
  <c r="X31" i="1" s="1"/>
  <c r="X30" i="1" s="1"/>
  <c r="X29" i="1" s="1"/>
  <c r="AN29" i="1"/>
  <c r="V30" i="1"/>
  <c r="V29" i="1" s="1"/>
  <c r="Y30" i="1"/>
  <c r="Y29" i="1" s="1"/>
  <c r="Z30" i="1"/>
  <c r="Z29" i="1" s="1"/>
  <c r="AA30" i="1"/>
  <c r="AA29" i="1" s="1"/>
  <c r="AB30" i="1"/>
  <c r="AB29" i="1" s="1"/>
  <c r="AC30" i="1"/>
  <c r="AC29" i="1" s="1"/>
  <c r="AD30" i="1"/>
  <c r="AD29" i="1" s="1"/>
  <c r="AE30" i="1"/>
  <c r="AE29" i="1" s="1"/>
  <c r="AF30" i="1"/>
  <c r="AF29" i="1" s="1"/>
  <c r="AG30" i="1"/>
  <c r="AG29" i="1" s="1"/>
  <c r="AH30" i="1"/>
  <c r="AH29" i="1" s="1"/>
  <c r="AI30" i="1"/>
  <c r="AI29" i="1" s="1"/>
  <c r="AJ30" i="1"/>
  <c r="AJ29" i="1" s="1"/>
  <c r="AK30" i="1"/>
  <c r="AK29" i="1" s="1"/>
  <c r="AL30" i="1"/>
  <c r="AL29" i="1" s="1"/>
  <c r="AM30" i="1"/>
  <c r="AM29" i="1" s="1"/>
  <c r="AN30" i="1"/>
  <c r="AO30" i="1"/>
  <c r="AO29" i="1" s="1"/>
  <c r="AP30" i="1"/>
  <c r="AP29" i="1" s="1"/>
  <c r="AQ30" i="1"/>
  <c r="AQ29" i="1" s="1"/>
  <c r="AR30" i="1"/>
  <c r="AR29" i="1" s="1"/>
  <c r="AS30" i="1"/>
  <c r="AS29" i="1" s="1"/>
  <c r="V25" i="1"/>
  <c r="V24" i="1" s="1"/>
  <c r="W25" i="1"/>
  <c r="W24" i="1" s="1"/>
  <c r="X25" i="1"/>
  <c r="X24" i="1" s="1"/>
  <c r="Y25" i="1"/>
  <c r="Y24" i="1" s="1"/>
  <c r="Z25" i="1"/>
  <c r="Z24" i="1" s="1"/>
  <c r="AA25" i="1"/>
  <c r="AA24" i="1" s="1"/>
  <c r="AB25" i="1"/>
  <c r="AB24" i="1" s="1"/>
  <c r="AC25" i="1"/>
  <c r="AC24" i="1" s="1"/>
  <c r="AD25" i="1"/>
  <c r="AD24" i="1" s="1"/>
  <c r="AE25" i="1"/>
  <c r="AE24" i="1" s="1"/>
  <c r="AF25" i="1"/>
  <c r="AF24" i="1" s="1"/>
  <c r="AG25" i="1"/>
  <c r="AG24" i="1" s="1"/>
  <c r="AH25" i="1"/>
  <c r="AH24" i="1" s="1"/>
  <c r="AI25" i="1"/>
  <c r="AI24" i="1" s="1"/>
  <c r="AJ25" i="1"/>
  <c r="AJ24" i="1" s="1"/>
  <c r="AK25" i="1"/>
  <c r="AK24" i="1" s="1"/>
  <c r="AL25" i="1"/>
  <c r="AL24" i="1" s="1"/>
  <c r="AM25" i="1"/>
  <c r="AM24" i="1" s="1"/>
  <c r="AN25" i="1"/>
  <c r="AN24" i="1" s="1"/>
  <c r="AO25" i="1"/>
  <c r="AO24" i="1" s="1"/>
  <c r="AP25" i="1"/>
  <c r="AP24" i="1" s="1"/>
  <c r="AQ25" i="1"/>
  <c r="AQ24" i="1" s="1"/>
  <c r="AR25" i="1"/>
  <c r="AR24" i="1" s="1"/>
  <c r="AS25" i="1"/>
  <c r="AS24" i="1" s="1"/>
  <c r="U27" i="1"/>
  <c r="U25" i="1"/>
  <c r="U24" i="1" s="1"/>
  <c r="U23" i="1" s="1"/>
  <c r="U29" i="1"/>
  <c r="U30" i="1"/>
  <c r="AF20" i="1"/>
  <c r="AF19" i="1" s="1"/>
  <c r="V21" i="1"/>
  <c r="V20" i="1" s="1"/>
  <c r="V19" i="1" s="1"/>
  <c r="Y21" i="1"/>
  <c r="Y20" i="1" s="1"/>
  <c r="Y19" i="1" s="1"/>
  <c r="Z21" i="1"/>
  <c r="Z20" i="1" s="1"/>
  <c r="Z19" i="1" s="1"/>
  <c r="AA21" i="1"/>
  <c r="AA20" i="1" s="1"/>
  <c r="AA19" i="1" s="1"/>
  <c r="AB21" i="1"/>
  <c r="AB20" i="1" s="1"/>
  <c r="AB19" i="1" s="1"/>
  <c r="AC21" i="1"/>
  <c r="AC20" i="1" s="1"/>
  <c r="AC19" i="1" s="1"/>
  <c r="AD21" i="1"/>
  <c r="AD20" i="1" s="1"/>
  <c r="AD19" i="1" s="1"/>
  <c r="N16" i="2" s="1"/>
  <c r="AF21" i="1"/>
  <c r="AG21" i="1"/>
  <c r="AG20" i="1" s="1"/>
  <c r="AG19" i="1" s="1"/>
  <c r="AH21" i="1"/>
  <c r="AH20" i="1" s="1"/>
  <c r="AH19" i="1" s="1"/>
  <c r="J16" i="2" s="1"/>
  <c r="AI21" i="1"/>
  <c r="AI20" i="1" s="1"/>
  <c r="AI19" i="1" s="1"/>
  <c r="AJ21" i="1"/>
  <c r="AJ20" i="1" s="1"/>
  <c r="AJ19" i="1" s="1"/>
  <c r="AK21" i="1"/>
  <c r="AK20" i="1" s="1"/>
  <c r="AK19" i="1" s="1"/>
  <c r="K16" i="2" s="1"/>
  <c r="AL21" i="1"/>
  <c r="AL20" i="1" s="1"/>
  <c r="AL19" i="1" s="1"/>
  <c r="AM21" i="1"/>
  <c r="AM20" i="1" s="1"/>
  <c r="AM19" i="1" s="1"/>
  <c r="AN21" i="1"/>
  <c r="AN20" i="1" s="1"/>
  <c r="AN19" i="1" s="1"/>
  <c r="AO21" i="1"/>
  <c r="AO20" i="1" s="1"/>
  <c r="AO19" i="1" s="1"/>
  <c r="AP21" i="1"/>
  <c r="AP20" i="1" s="1"/>
  <c r="AP19" i="1" s="1"/>
  <c r="AQ21" i="1"/>
  <c r="AQ20" i="1" s="1"/>
  <c r="AQ19" i="1" s="1"/>
  <c r="AR21" i="1"/>
  <c r="AR20" i="1" s="1"/>
  <c r="AR19" i="1" s="1"/>
  <c r="AS21" i="1"/>
  <c r="AS20" i="1" s="1"/>
  <c r="AS19" i="1" s="1"/>
  <c r="R21" i="1"/>
  <c r="R20" i="1" s="1"/>
  <c r="R19" i="1" s="1"/>
  <c r="R18" i="1" s="1"/>
  <c r="R17" i="1" s="1"/>
  <c r="S21" i="1"/>
  <c r="S20" i="1" s="1"/>
  <c r="S19" i="1" s="1"/>
  <c r="S18" i="1" s="1"/>
  <c r="S17" i="1" s="1"/>
  <c r="T21" i="1"/>
  <c r="T20" i="1" s="1"/>
  <c r="T19" i="1" s="1"/>
  <c r="U21" i="1"/>
  <c r="U20" i="1" s="1"/>
  <c r="U19" i="1" s="1"/>
  <c r="W22" i="1"/>
  <c r="W21" i="1" s="1"/>
  <c r="W20" i="1" s="1"/>
  <c r="W19" i="1" s="1"/>
  <c r="Q16" i="2" s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E12" i="1" s="1"/>
  <c r="AE11" i="1" s="1"/>
  <c r="AE10" i="1" s="1"/>
  <c r="AE9" i="1" s="1"/>
  <c r="AG15" i="1"/>
  <c r="AH15" i="1"/>
  <c r="AI15" i="1"/>
  <c r="AJ15" i="1"/>
  <c r="AM15" i="1"/>
  <c r="AN15" i="1"/>
  <c r="AO15" i="1"/>
  <c r="AP15" i="1"/>
  <c r="AQ15" i="1"/>
  <c r="AR15" i="1"/>
  <c r="AS15" i="1"/>
  <c r="AF15" i="1"/>
  <c r="AK16" i="1"/>
  <c r="AK15" i="1" s="1"/>
  <c r="AK14" i="1"/>
  <c r="AH16" i="1"/>
  <c r="AL16" i="1" s="1"/>
  <c r="AL15" i="1" s="1"/>
  <c r="AH14" i="1"/>
  <c r="AL14" i="1" s="1"/>
  <c r="AL13" i="1" s="1"/>
  <c r="W12" i="1"/>
  <c r="W11" i="1" s="1"/>
  <c r="Z12" i="1"/>
  <c r="Z11" i="1" s="1"/>
  <c r="Z10" i="1" s="1"/>
  <c r="Z9" i="1" s="1"/>
  <c r="AA12" i="1"/>
  <c r="AA11" i="1" s="1"/>
  <c r="AA10" i="1" s="1"/>
  <c r="AA9" i="1" s="1"/>
  <c r="AI12" i="1"/>
  <c r="AI11" i="1" s="1"/>
  <c r="AI10" i="1" s="1"/>
  <c r="AI9" i="1" s="1"/>
  <c r="AQ12" i="1"/>
  <c r="AQ11" i="1" s="1"/>
  <c r="AQ10" i="1" s="1"/>
  <c r="AQ9" i="1" s="1"/>
  <c r="AS12" i="1"/>
  <c r="AS11" i="1" s="1"/>
  <c r="AS10" i="1" s="1"/>
  <c r="AS9" i="1" s="1"/>
  <c r="S13" i="1"/>
  <c r="S12" i="1" s="1"/>
  <c r="S11" i="1" s="1"/>
  <c r="S10" i="1" s="1"/>
  <c r="S9" i="1" s="1"/>
  <c r="S8" i="1" s="1"/>
  <c r="T13" i="1"/>
  <c r="T12" i="1" s="1"/>
  <c r="T11" i="1" s="1"/>
  <c r="U13" i="1"/>
  <c r="V13" i="1"/>
  <c r="V12" i="1" s="1"/>
  <c r="V11" i="1" s="1"/>
  <c r="V10" i="1" s="1"/>
  <c r="V9" i="1" s="1"/>
  <c r="W13" i="1"/>
  <c r="Y13" i="1"/>
  <c r="Y12" i="1" s="1"/>
  <c r="Y11" i="1" s="1"/>
  <c r="Y10" i="1" s="1"/>
  <c r="Y9" i="1" s="1"/>
  <c r="Z13" i="1"/>
  <c r="AA13" i="1"/>
  <c r="AB13" i="1"/>
  <c r="AB12" i="1" s="1"/>
  <c r="AB11" i="1" s="1"/>
  <c r="AB10" i="1" s="1"/>
  <c r="AB9" i="1" s="1"/>
  <c r="AC13" i="1"/>
  <c r="AC12" i="1" s="1"/>
  <c r="AC11" i="1" s="1"/>
  <c r="AC10" i="1" s="1"/>
  <c r="AC9" i="1" s="1"/>
  <c r="AD13" i="1"/>
  <c r="AD12" i="1" s="1"/>
  <c r="AD11" i="1" s="1"/>
  <c r="AD10" i="1" s="1"/>
  <c r="AD9" i="1" s="1"/>
  <c r="AE13" i="1"/>
  <c r="AF13" i="1"/>
  <c r="AF12" i="1" s="1"/>
  <c r="AF11" i="1" s="1"/>
  <c r="AF10" i="1" s="1"/>
  <c r="AF9" i="1" s="1"/>
  <c r="AG13" i="1"/>
  <c r="AG12" i="1" s="1"/>
  <c r="AG11" i="1" s="1"/>
  <c r="AG10" i="1" s="1"/>
  <c r="AG9" i="1" s="1"/>
  <c r="AH13" i="1"/>
  <c r="AH12" i="1" s="1"/>
  <c r="AH11" i="1" s="1"/>
  <c r="AI13" i="1"/>
  <c r="AJ13" i="1"/>
  <c r="AJ12" i="1" s="1"/>
  <c r="AJ11" i="1" s="1"/>
  <c r="AJ10" i="1" s="1"/>
  <c r="AJ9" i="1" s="1"/>
  <c r="AK13" i="1"/>
  <c r="AM13" i="1"/>
  <c r="AN13" i="1"/>
  <c r="AO13" i="1"/>
  <c r="AP13" i="1"/>
  <c r="AQ13" i="1"/>
  <c r="AR13" i="1"/>
  <c r="AR12" i="1" s="1"/>
  <c r="AR11" i="1" s="1"/>
  <c r="AR10" i="1" s="1"/>
  <c r="AR9" i="1" s="1"/>
  <c r="AS13" i="1"/>
  <c r="R12" i="1"/>
  <c r="R11" i="1" s="1"/>
  <c r="R10" i="1" s="1"/>
  <c r="R9" i="1" s="1"/>
  <c r="R13" i="1"/>
  <c r="X14" i="1"/>
  <c r="X13" i="1" s="1"/>
  <c r="X12" i="1" s="1"/>
  <c r="X11" i="1" s="1"/>
  <c r="X10" i="1" s="1"/>
  <c r="X9" i="1" s="1"/>
  <c r="T14" i="1"/>
  <c r="T10" i="1" l="1"/>
  <c r="T9" i="1" s="1"/>
  <c r="P10" i="2"/>
  <c r="X87" i="1"/>
  <c r="X86" i="1" s="1"/>
  <c r="W86" i="1"/>
  <c r="X115" i="1"/>
  <c r="X114" i="1" s="1"/>
  <c r="X113" i="1" s="1"/>
  <c r="X112" i="1" s="1"/>
  <c r="X111" i="1" s="1"/>
  <c r="W114" i="1"/>
  <c r="W113" i="1" s="1"/>
  <c r="W112" i="1" s="1"/>
  <c r="X131" i="1"/>
  <c r="X130" i="1" s="1"/>
  <c r="X129" i="1" s="1"/>
  <c r="X128" i="1" s="1"/>
  <c r="X127" i="1" s="1"/>
  <c r="X110" i="1" s="1"/>
  <c r="X101" i="1" s="1"/>
  <c r="W130" i="1"/>
  <c r="W129" i="1" s="1"/>
  <c r="W128" i="1" s="1"/>
  <c r="AG110" i="1"/>
  <c r="AG101" i="1" s="1"/>
  <c r="AH10" i="1"/>
  <c r="AH9" i="1" s="1"/>
  <c r="J10" i="2"/>
  <c r="U12" i="1"/>
  <c r="U11" i="1" s="1"/>
  <c r="U10" i="1" s="1"/>
  <c r="U9" i="1" s="1"/>
  <c r="W10" i="1"/>
  <c r="W9" i="1" s="1"/>
  <c r="Q10" i="2"/>
  <c r="AK111" i="1"/>
  <c r="K47" i="2"/>
  <c r="AO110" i="1"/>
  <c r="AO101" i="1" s="1"/>
  <c r="AK127" i="1"/>
  <c r="AK110" i="1" s="1"/>
  <c r="AK101" i="1" s="1"/>
  <c r="K61" i="2"/>
  <c r="AB110" i="1"/>
  <c r="AB101" i="1" s="1"/>
  <c r="AQ110" i="1"/>
  <c r="AQ101" i="1" s="1"/>
  <c r="AN156" i="1"/>
  <c r="AD253" i="1"/>
  <c r="AD252" i="1" s="1"/>
  <c r="N99" i="2"/>
  <c r="AQ268" i="1"/>
  <c r="AQ267" i="1" s="1"/>
  <c r="AQ266" i="1" s="1"/>
  <c r="AM268" i="1"/>
  <c r="AM267" i="1" s="1"/>
  <c r="AM266" i="1" s="1"/>
  <c r="AI268" i="1"/>
  <c r="AI267" i="1" s="1"/>
  <c r="AI266" i="1" s="1"/>
  <c r="T18" i="1"/>
  <c r="T17" i="1" s="1"/>
  <c r="P16" i="2"/>
  <c r="W30" i="1"/>
  <c r="W29" i="1" s="1"/>
  <c r="AR36" i="1"/>
  <c r="AF36" i="1"/>
  <c r="AB36" i="1"/>
  <c r="W37" i="1"/>
  <c r="W36" i="1" s="1"/>
  <c r="AM36" i="1"/>
  <c r="AQ58" i="1"/>
  <c r="W58" i="1"/>
  <c r="Q33" i="2" s="1"/>
  <c r="W67" i="1"/>
  <c r="W66" i="1" s="1"/>
  <c r="W82" i="1"/>
  <c r="W79" i="1" s="1"/>
  <c r="W75" i="1" s="1"/>
  <c r="Q34" i="2" s="1"/>
  <c r="AK99" i="1"/>
  <c r="AK97" i="1"/>
  <c r="AR110" i="1"/>
  <c r="AR101" i="1" s="1"/>
  <c r="AN110" i="1"/>
  <c r="AN101" i="1" s="1"/>
  <c r="AJ110" i="1"/>
  <c r="AJ101" i="1" s="1"/>
  <c r="AA110" i="1"/>
  <c r="AA101" i="1" s="1"/>
  <c r="AD154" i="1"/>
  <c r="AD153" i="1" s="1"/>
  <c r="AD152" i="1" s="1"/>
  <c r="N69" i="2" s="1"/>
  <c r="AM156" i="1"/>
  <c r="AQ202" i="1"/>
  <c r="AQ201" i="1" s="1"/>
  <c r="AQ200" i="1" s="1"/>
  <c r="AQ199" i="1" s="1"/>
  <c r="AD202" i="1"/>
  <c r="AD201" i="1" s="1"/>
  <c r="AD200" i="1" s="1"/>
  <c r="AD199" i="1" s="1"/>
  <c r="V202" i="1"/>
  <c r="V201" i="1" s="1"/>
  <c r="V200" i="1" s="1"/>
  <c r="V199" i="1" s="1"/>
  <c r="AB202" i="1"/>
  <c r="AB201" i="1" s="1"/>
  <c r="AB200" i="1" s="1"/>
  <c r="AB199" i="1" s="1"/>
  <c r="AK288" i="1"/>
  <c r="AK287" i="1" s="1"/>
  <c r="AK277" i="1" s="1"/>
  <c r="K118" i="2" s="1"/>
  <c r="AP268" i="1"/>
  <c r="AP267" i="1" s="1"/>
  <c r="AP266" i="1" s="1"/>
  <c r="AL268" i="1"/>
  <c r="AL267" i="1" s="1"/>
  <c r="AL266" i="1" s="1"/>
  <c r="AH268" i="1"/>
  <c r="AH267" i="1" s="1"/>
  <c r="AH266" i="1" s="1"/>
  <c r="AM297" i="1"/>
  <c r="AM292" i="1" s="1"/>
  <c r="AM291" i="1" s="1"/>
  <c r="AM290" i="1" s="1"/>
  <c r="AL36" i="1"/>
  <c r="AD111" i="1"/>
  <c r="N47" i="2"/>
  <c r="AM110" i="1"/>
  <c r="AM101" i="1" s="1"/>
  <c r="AI110" i="1"/>
  <c r="AI101" i="1" s="1"/>
  <c r="AD130" i="1"/>
  <c r="AD129" i="1" s="1"/>
  <c r="AD128" i="1" s="1"/>
  <c r="Z110" i="1"/>
  <c r="Z101" i="1" s="1"/>
  <c r="V110" i="1"/>
  <c r="V101" i="1" s="1"/>
  <c r="AL156" i="1"/>
  <c r="W165" i="1"/>
  <c r="W164" i="1" s="1"/>
  <c r="W183" i="1"/>
  <c r="W182" i="1" s="1"/>
  <c r="W175" i="1" s="1"/>
  <c r="Q71" i="2" s="1"/>
  <c r="T202" i="1"/>
  <c r="T201" i="1" s="1"/>
  <c r="AP202" i="1"/>
  <c r="AP201" i="1" s="1"/>
  <c r="AP200" i="1" s="1"/>
  <c r="AP199" i="1" s="1"/>
  <c r="AK203" i="1"/>
  <c r="Y202" i="1"/>
  <c r="Y201" i="1" s="1"/>
  <c r="Y200" i="1" s="1"/>
  <c r="Y199" i="1" s="1"/>
  <c r="AN202" i="1"/>
  <c r="AN201" i="1" s="1"/>
  <c r="AN200" i="1" s="1"/>
  <c r="AN199" i="1" s="1"/>
  <c r="W205" i="1"/>
  <c r="W202" i="1" s="1"/>
  <c r="W201" i="1" s="1"/>
  <c r="AS268" i="1"/>
  <c r="AS267" i="1" s="1"/>
  <c r="AS266" i="1" s="1"/>
  <c r="AO268" i="1"/>
  <c r="AO267" i="1" s="1"/>
  <c r="AO266" i="1" s="1"/>
  <c r="AK268" i="1"/>
  <c r="AK267" i="1" s="1"/>
  <c r="AK266" i="1" s="1"/>
  <c r="R8" i="1"/>
  <c r="AO36" i="1"/>
  <c r="AP110" i="1"/>
  <c r="AP101" i="1" s="1"/>
  <c r="AL110" i="1"/>
  <c r="AL101" i="1" s="1"/>
  <c r="AH110" i="1"/>
  <c r="AH101" i="1" s="1"/>
  <c r="AC110" i="1"/>
  <c r="AC101" i="1" s="1"/>
  <c r="Y110" i="1"/>
  <c r="Y101" i="1" s="1"/>
  <c r="X202" i="1"/>
  <c r="X201" i="1" s="1"/>
  <c r="X200" i="1" s="1"/>
  <c r="X199" i="1" s="1"/>
  <c r="W256" i="1"/>
  <c r="W255" i="1" s="1"/>
  <c r="AR268" i="1"/>
  <c r="AR267" i="1" s="1"/>
  <c r="AR266" i="1" s="1"/>
  <c r="AN268" i="1"/>
  <c r="AN267" i="1" s="1"/>
  <c r="AN266" i="1" s="1"/>
  <c r="AJ268" i="1"/>
  <c r="AJ267" i="1" s="1"/>
  <c r="AJ266" i="1" s="1"/>
  <c r="AG268" i="1"/>
  <c r="AG267" i="1" s="1"/>
  <c r="AG266" i="1" s="1"/>
  <c r="S308" i="1"/>
  <c r="AE308" i="1"/>
  <c r="W310" i="1"/>
  <c r="W309" i="1" s="1"/>
  <c r="W320" i="1"/>
  <c r="AP315" i="1"/>
  <c r="AP308" i="1" s="1"/>
  <c r="AD315" i="1"/>
  <c r="Z315" i="1"/>
  <c r="V315" i="1"/>
  <c r="P122" i="2"/>
  <c r="AL297" i="1"/>
  <c r="W306" i="1"/>
  <c r="W305" i="1" s="1"/>
  <c r="AL308" i="1"/>
  <c r="AL292" i="1" s="1"/>
  <c r="AL291" i="1" s="1"/>
  <c r="AL290" i="1" s="1"/>
  <c r="AS315" i="1"/>
  <c r="AK315" i="1"/>
  <c r="AC315" i="1"/>
  <c r="Y315" i="1"/>
  <c r="AE292" i="1"/>
  <c r="AF268" i="1"/>
  <c r="AF267" i="1" s="1"/>
  <c r="AF266" i="1" s="1"/>
  <c r="W295" i="1"/>
  <c r="W294" i="1" s="1"/>
  <c r="W293" i="1" s="1"/>
  <c r="T308" i="1"/>
  <c r="W315" i="1"/>
  <c r="N122" i="2"/>
  <c r="AE291" i="1"/>
  <c r="AE290" i="1" s="1"/>
  <c r="AK308" i="1"/>
  <c r="AJ308" i="1"/>
  <c r="AI308" i="1"/>
  <c r="AH308" i="1"/>
  <c r="AH292" i="1" s="1"/>
  <c r="AH291" i="1" s="1"/>
  <c r="AH290" i="1" s="1"/>
  <c r="AG308" i="1"/>
  <c r="Y308" i="1"/>
  <c r="AF308" i="1"/>
  <c r="X308" i="1"/>
  <c r="AA308" i="1"/>
  <c r="Z308" i="1"/>
  <c r="W308" i="1"/>
  <c r="Q124" i="2" s="1"/>
  <c r="AC308" i="1"/>
  <c r="AB308" i="1"/>
  <c r="AD308" i="1"/>
  <c r="AS308" i="1"/>
  <c r="AN308" i="1"/>
  <c r="AR308" i="1"/>
  <c r="V308" i="1"/>
  <c r="AO308" i="1"/>
  <c r="AM308" i="1"/>
  <c r="AQ308" i="1"/>
  <c r="R308" i="1"/>
  <c r="AC297" i="1"/>
  <c r="AC292" i="1" s="1"/>
  <c r="AC291" i="1" s="1"/>
  <c r="AC290" i="1" s="1"/>
  <c r="AB297" i="1"/>
  <c r="AB292" i="1" s="1"/>
  <c r="AB291" i="1" s="1"/>
  <c r="AB290" i="1" s="1"/>
  <c r="AG297" i="1"/>
  <c r="AG292" i="1" s="1"/>
  <c r="AG291" i="1" s="1"/>
  <c r="AG290" i="1" s="1"/>
  <c r="AA297" i="1"/>
  <c r="AA292" i="1" s="1"/>
  <c r="AA291" i="1" s="1"/>
  <c r="AA290" i="1" s="1"/>
  <c r="AF297" i="1"/>
  <c r="AF292" i="1" s="1"/>
  <c r="AF291" i="1" s="1"/>
  <c r="AF290" i="1" s="1"/>
  <c r="AR297" i="1"/>
  <c r="AR292" i="1" s="1"/>
  <c r="AR291" i="1" s="1"/>
  <c r="AR290" i="1" s="1"/>
  <c r="X297" i="1"/>
  <c r="X292" i="1" s="1"/>
  <c r="X291" i="1" s="1"/>
  <c r="X290" i="1" s="1"/>
  <c r="AD297" i="1"/>
  <c r="AD292" i="1" s="1"/>
  <c r="AD291" i="1" s="1"/>
  <c r="AD290" i="1" s="1"/>
  <c r="Z297" i="1"/>
  <c r="Z292" i="1" s="1"/>
  <c r="Z291" i="1" s="1"/>
  <c r="Z290" i="1" s="1"/>
  <c r="AQ297" i="1"/>
  <c r="AQ292" i="1" s="1"/>
  <c r="AQ291" i="1" s="1"/>
  <c r="AQ290" i="1" s="1"/>
  <c r="W297" i="1"/>
  <c r="Q123" i="2" s="1"/>
  <c r="AP297" i="1"/>
  <c r="AP292" i="1" s="1"/>
  <c r="AP291" i="1" s="1"/>
  <c r="AP290" i="1" s="1"/>
  <c r="V297" i="1"/>
  <c r="V292" i="1" s="1"/>
  <c r="V291" i="1" s="1"/>
  <c r="V290" i="1" s="1"/>
  <c r="AI297" i="1"/>
  <c r="AI292" i="1" s="1"/>
  <c r="AI291" i="1" s="1"/>
  <c r="AI290" i="1" s="1"/>
  <c r="AO297" i="1"/>
  <c r="AO292" i="1" s="1"/>
  <c r="AO291" i="1" s="1"/>
  <c r="AO290" i="1" s="1"/>
  <c r="AS297" i="1"/>
  <c r="AS292" i="1" s="1"/>
  <c r="AS291" i="1" s="1"/>
  <c r="AS290" i="1" s="1"/>
  <c r="AN297" i="1"/>
  <c r="AN292" i="1" s="1"/>
  <c r="AN291" i="1" s="1"/>
  <c r="AN290" i="1" s="1"/>
  <c r="AK297" i="1"/>
  <c r="AK292" i="1" s="1"/>
  <c r="AK291" i="1" s="1"/>
  <c r="AK290" i="1" s="1"/>
  <c r="Y297" i="1"/>
  <c r="Y292" i="1" s="1"/>
  <c r="Y291" i="1" s="1"/>
  <c r="Y290" i="1" s="1"/>
  <c r="AJ297" i="1"/>
  <c r="AJ292" i="1" s="1"/>
  <c r="AJ291" i="1" s="1"/>
  <c r="AJ290" i="1" s="1"/>
  <c r="T297" i="1"/>
  <c r="S297" i="1"/>
  <c r="R297" i="1"/>
  <c r="AO202" i="1"/>
  <c r="AO201" i="1" s="1"/>
  <c r="AO200" i="1" s="1"/>
  <c r="AO199" i="1" s="1"/>
  <c r="AL202" i="1"/>
  <c r="AL201" i="1" s="1"/>
  <c r="AL200" i="1" s="1"/>
  <c r="AL199" i="1" s="1"/>
  <c r="AK202" i="1"/>
  <c r="AK201" i="1" s="1"/>
  <c r="AJ202" i="1"/>
  <c r="AJ201" i="1" s="1"/>
  <c r="AJ200" i="1" s="1"/>
  <c r="AJ199" i="1" s="1"/>
  <c r="AI202" i="1"/>
  <c r="AI201" i="1" s="1"/>
  <c r="AI200" i="1" s="1"/>
  <c r="AI199" i="1" s="1"/>
  <c r="AG202" i="1"/>
  <c r="AG201" i="1" s="1"/>
  <c r="AG200" i="1" s="1"/>
  <c r="AG199" i="1" s="1"/>
  <c r="AF202" i="1"/>
  <c r="AF201" i="1" s="1"/>
  <c r="AF200" i="1" s="1"/>
  <c r="AF199" i="1" s="1"/>
  <c r="AH202" i="1"/>
  <c r="AH201" i="1" s="1"/>
  <c r="AE202" i="1"/>
  <c r="AE201" i="1" s="1"/>
  <c r="AE200" i="1" s="1"/>
  <c r="AE199" i="1" s="1"/>
  <c r="U151" i="1"/>
  <c r="U150" i="1" s="1"/>
  <c r="U149" i="1" s="1"/>
  <c r="W154" i="1"/>
  <c r="W153" i="1" s="1"/>
  <c r="W152" i="1" s="1"/>
  <c r="Q69" i="2" s="1"/>
  <c r="AF156" i="1"/>
  <c r="AI156" i="1"/>
  <c r="W156" i="1"/>
  <c r="Q70" i="2" s="1"/>
  <c r="AC156" i="1"/>
  <c r="AB156" i="1"/>
  <c r="AR156" i="1"/>
  <c r="AK156" i="1"/>
  <c r="AK151" i="1" s="1"/>
  <c r="AK150" i="1" s="1"/>
  <c r="AJ156" i="1"/>
  <c r="AJ151" i="1" s="1"/>
  <c r="AJ150" i="1" s="1"/>
  <c r="AJ149" i="1" s="1"/>
  <c r="AG156" i="1"/>
  <c r="AG151" i="1" s="1"/>
  <c r="AG150" i="1" s="1"/>
  <c r="AG149" i="1" s="1"/>
  <c r="Y156" i="1"/>
  <c r="Y151" i="1" s="1"/>
  <c r="Y150" i="1" s="1"/>
  <c r="Y149" i="1" s="1"/>
  <c r="AD156" i="1"/>
  <c r="AQ156" i="1"/>
  <c r="AP156" i="1"/>
  <c r="AP151" i="1" s="1"/>
  <c r="AP150" i="1" s="1"/>
  <c r="AP149" i="1" s="1"/>
  <c r="AH156" i="1"/>
  <c r="AH151" i="1" s="1"/>
  <c r="AH150" i="1" s="1"/>
  <c r="X156" i="1"/>
  <c r="X151" i="1" s="1"/>
  <c r="X150" i="1" s="1"/>
  <c r="X149" i="1" s="1"/>
  <c r="AE156" i="1"/>
  <c r="AE151" i="1" s="1"/>
  <c r="AE150" i="1" s="1"/>
  <c r="V156" i="1"/>
  <c r="V151" i="1" s="1"/>
  <c r="V150" i="1" s="1"/>
  <c r="V149" i="1" s="1"/>
  <c r="AA156" i="1"/>
  <c r="AA151" i="1" s="1"/>
  <c r="AA150" i="1" s="1"/>
  <c r="AA149" i="1" s="1"/>
  <c r="Z156" i="1"/>
  <c r="Z151" i="1" s="1"/>
  <c r="Z150" i="1" s="1"/>
  <c r="Z149" i="1" s="1"/>
  <c r="AO156" i="1"/>
  <c r="AO151" i="1" s="1"/>
  <c r="AO150" i="1" s="1"/>
  <c r="AO149" i="1" s="1"/>
  <c r="AS156" i="1"/>
  <c r="AM151" i="1"/>
  <c r="AM150" i="1" s="1"/>
  <c r="AM149" i="1" s="1"/>
  <c r="AF151" i="1"/>
  <c r="AF150" i="1" s="1"/>
  <c r="AF149" i="1" s="1"/>
  <c r="AL151" i="1"/>
  <c r="AL150" i="1" s="1"/>
  <c r="AL149" i="1" s="1"/>
  <c r="AI151" i="1"/>
  <c r="AI150" i="1" s="1"/>
  <c r="AI149" i="1" s="1"/>
  <c r="W151" i="1"/>
  <c r="W150" i="1" s="1"/>
  <c r="AS151" i="1"/>
  <c r="AS150" i="1" s="1"/>
  <c r="AS149" i="1" s="1"/>
  <c r="AQ151" i="1"/>
  <c r="AQ150" i="1" s="1"/>
  <c r="AQ149" i="1" s="1"/>
  <c r="AC151" i="1"/>
  <c r="AC150" i="1" s="1"/>
  <c r="AC149" i="1" s="1"/>
  <c r="AN151" i="1"/>
  <c r="AN150" i="1" s="1"/>
  <c r="AN149" i="1" s="1"/>
  <c r="AD151" i="1"/>
  <c r="AD150" i="1" s="1"/>
  <c r="AD149" i="1" s="1"/>
  <c r="AB151" i="1"/>
  <c r="AB150" i="1" s="1"/>
  <c r="AB149" i="1" s="1"/>
  <c r="AR151" i="1"/>
  <c r="AR150" i="1" s="1"/>
  <c r="AR149" i="1" s="1"/>
  <c r="T151" i="1"/>
  <c r="T150" i="1" s="1"/>
  <c r="S151" i="1"/>
  <c r="S150" i="1" s="1"/>
  <c r="S149" i="1" s="1"/>
  <c r="S7" i="1" s="1"/>
  <c r="R151" i="1"/>
  <c r="R150" i="1" s="1"/>
  <c r="R149" i="1" s="1"/>
  <c r="R7" i="1" s="1"/>
  <c r="AE110" i="1"/>
  <c r="AE101" i="1" s="1"/>
  <c r="X79" i="1"/>
  <c r="X75" i="1" s="1"/>
  <c r="AA58" i="1"/>
  <c r="AR58" i="1"/>
  <c r="AN58" i="1"/>
  <c r="AI58" i="1"/>
  <c r="AB58" i="1"/>
  <c r="Y58" i="1"/>
  <c r="AP58" i="1"/>
  <c r="AJ58" i="1"/>
  <c r="AJ53" i="1" s="1"/>
  <c r="AG58" i="1"/>
  <c r="AG53" i="1" s="1"/>
  <c r="AS58" i="1"/>
  <c r="AS53" i="1" s="1"/>
  <c r="AC58" i="1"/>
  <c r="Z58" i="1"/>
  <c r="AK58" i="1"/>
  <c r="AM58" i="1"/>
  <c r="AL58" i="1"/>
  <c r="AL53" i="1" s="1"/>
  <c r="X58" i="1"/>
  <c r="X53" i="1" s="1"/>
  <c r="V58" i="1"/>
  <c r="V53" i="1" s="1"/>
  <c r="AO58" i="1"/>
  <c r="AO53" i="1" s="1"/>
  <c r="AH58" i="1"/>
  <c r="AF58" i="1"/>
  <c r="AF53" i="1" s="1"/>
  <c r="AE58" i="1"/>
  <c r="AD58" i="1"/>
  <c r="N33" i="2" s="1"/>
  <c r="AE53" i="1"/>
  <c r="AR53" i="1"/>
  <c r="AQ53" i="1"/>
  <c r="W53" i="1"/>
  <c r="AD53" i="1"/>
  <c r="AC53" i="1"/>
  <c r="AA53" i="1"/>
  <c r="Y53" i="1"/>
  <c r="AP53" i="1"/>
  <c r="AM53" i="1"/>
  <c r="AB53" i="1"/>
  <c r="Z53" i="1"/>
  <c r="AI53" i="1"/>
  <c r="AN53" i="1"/>
  <c r="U59" i="1"/>
  <c r="U58" i="1" s="1"/>
  <c r="U53" i="1" s="1"/>
  <c r="X36" i="1"/>
  <c r="AK36" i="1"/>
  <c r="AK32" i="1" s="1"/>
  <c r="AJ36" i="1"/>
  <c r="AI36" i="1"/>
  <c r="AI32" i="1" s="1"/>
  <c r="AH36" i="1"/>
  <c r="AB32" i="1"/>
  <c r="AS32" i="1"/>
  <c r="AR32" i="1"/>
  <c r="AP32" i="1"/>
  <c r="AM32" i="1"/>
  <c r="AL32" i="1"/>
  <c r="AA32" i="1"/>
  <c r="Z32" i="1"/>
  <c r="X32" i="1"/>
  <c r="AQ32" i="1"/>
  <c r="AJ32" i="1"/>
  <c r="AH32" i="1"/>
  <c r="AG32" i="1"/>
  <c r="AE32" i="1"/>
  <c r="V32" i="1"/>
  <c r="AN32" i="1"/>
  <c r="AF32" i="1"/>
  <c r="AD32" i="1"/>
  <c r="Y32" i="1"/>
  <c r="W32" i="1"/>
  <c r="AO32" i="1"/>
  <c r="AC32" i="1"/>
  <c r="Z23" i="1"/>
  <c r="AR23" i="1"/>
  <c r="AR18" i="1" s="1"/>
  <c r="AR17" i="1" s="1"/>
  <c r="AR8" i="1" s="1"/>
  <c r="W23" i="1"/>
  <c r="Q17" i="2" s="1"/>
  <c r="V23" i="1"/>
  <c r="AO23" i="1"/>
  <c r="AN23" i="1"/>
  <c r="AI23" i="1"/>
  <c r="AB23" i="1"/>
  <c r="AB18" i="1" s="1"/>
  <c r="AB17" i="1" s="1"/>
  <c r="AB8" i="1" s="1"/>
  <c r="AA23" i="1"/>
  <c r="AA18" i="1" s="1"/>
  <c r="AA17" i="1" s="1"/>
  <c r="AA8" i="1" s="1"/>
  <c r="AS23" i="1"/>
  <c r="AG23" i="1"/>
  <c r="AG18" i="1" s="1"/>
  <c r="AG17" i="1" s="1"/>
  <c r="AG8" i="1" s="1"/>
  <c r="AF23" i="1"/>
  <c r="Y23" i="1"/>
  <c r="AQ23" i="1"/>
  <c r="AJ23" i="1"/>
  <c r="AM23" i="1"/>
  <c r="AL23" i="1"/>
  <c r="AE23" i="1"/>
  <c r="AC23" i="1"/>
  <c r="X23" i="1"/>
  <c r="AP23" i="1"/>
  <c r="AK23" i="1"/>
  <c r="AH23" i="1"/>
  <c r="AD23" i="1"/>
  <c r="AP18" i="1"/>
  <c r="AP17" i="1" s="1"/>
  <c r="Z18" i="1"/>
  <c r="Z17" i="1" s="1"/>
  <c r="Z8" i="1" s="1"/>
  <c r="AO18" i="1"/>
  <c r="AO17" i="1" s="1"/>
  <c r="AK18" i="1"/>
  <c r="AK17" i="1" s="1"/>
  <c r="AS18" i="1"/>
  <c r="AS17" i="1" s="1"/>
  <c r="AS8" i="1" s="1"/>
  <c r="AM18" i="1"/>
  <c r="AM17" i="1" s="1"/>
  <c r="AL18" i="1"/>
  <c r="AL17" i="1" s="1"/>
  <c r="AJ18" i="1"/>
  <c r="AJ17" i="1" s="1"/>
  <c r="AJ8" i="1" s="1"/>
  <c r="U18" i="1"/>
  <c r="U17" i="1" s="1"/>
  <c r="X22" i="1"/>
  <c r="X21" i="1" s="1"/>
  <c r="X20" i="1" s="1"/>
  <c r="X19" i="1" s="1"/>
  <c r="AP12" i="1"/>
  <c r="AP11" i="1" s="1"/>
  <c r="AP10" i="1" s="1"/>
  <c r="AP9" i="1" s="1"/>
  <c r="AP8" i="1" s="1"/>
  <c r="AO12" i="1"/>
  <c r="AO11" i="1" s="1"/>
  <c r="AO10" i="1" s="1"/>
  <c r="AO9" i="1" s="1"/>
  <c r="AO8" i="1" s="1"/>
  <c r="AN12" i="1"/>
  <c r="AN11" i="1" s="1"/>
  <c r="AN10" i="1" s="1"/>
  <c r="AN9" i="1" s="1"/>
  <c r="AM12" i="1"/>
  <c r="AM11" i="1" s="1"/>
  <c r="AM10" i="1" s="1"/>
  <c r="AM9" i="1" s="1"/>
  <c r="AM8" i="1" s="1"/>
  <c r="AL12" i="1"/>
  <c r="AL11" i="1" s="1"/>
  <c r="AL10" i="1" s="1"/>
  <c r="AL9" i="1" s="1"/>
  <c r="AL8" i="1" s="1"/>
  <c r="AK12" i="1"/>
  <c r="AK11" i="1" s="1"/>
  <c r="W200" i="1" l="1"/>
  <c r="W199" i="1" s="1"/>
  <c r="Q79" i="2"/>
  <c r="W18" i="1"/>
  <c r="W17" i="1" s="1"/>
  <c r="Q18" i="2"/>
  <c r="AN18" i="1"/>
  <c r="AN17" i="1" s="1"/>
  <c r="AN8" i="1" s="1"/>
  <c r="AH18" i="1"/>
  <c r="AH17" i="1" s="1"/>
  <c r="Z52" i="1"/>
  <c r="Z41" i="1" s="1"/>
  <c r="Z7" i="1" s="1"/>
  <c r="Y41" i="1"/>
  <c r="Y7" i="1" s="1"/>
  <c r="Y52" i="1"/>
  <c r="W52" i="1"/>
  <c r="AO41" i="1"/>
  <c r="AO7" i="1" s="1"/>
  <c r="AO52" i="1"/>
  <c r="AS52" i="1"/>
  <c r="AS41" i="1" s="1"/>
  <c r="AS7" i="1" s="1"/>
  <c r="AH200" i="1"/>
  <c r="AH199" i="1" s="1"/>
  <c r="AH149" i="1" s="1"/>
  <c r="J79" i="2"/>
  <c r="Q122" i="2"/>
  <c r="W292" i="1"/>
  <c r="W291" i="1" s="1"/>
  <c r="W290" i="1" s="1"/>
  <c r="W254" i="1"/>
  <c r="W253" i="1" s="1"/>
  <c r="W252" i="1" s="1"/>
  <c r="Q86" i="2"/>
  <c r="U8" i="1"/>
  <c r="W111" i="1"/>
  <c r="Q47" i="2"/>
  <c r="Y18" i="1"/>
  <c r="Y17" i="1" s="1"/>
  <c r="Y8" i="1" s="1"/>
  <c r="V18" i="1"/>
  <c r="V17" i="1" s="1"/>
  <c r="V8" i="1" s="1"/>
  <c r="U52" i="1"/>
  <c r="U41" i="1" s="1"/>
  <c r="U7" i="1" s="1"/>
  <c r="AB52" i="1"/>
  <c r="AB41" i="1" s="1"/>
  <c r="AB7" i="1" s="1"/>
  <c r="AA52" i="1"/>
  <c r="AA41" i="1" s="1"/>
  <c r="AA7" i="1" s="1"/>
  <c r="AQ52" i="1"/>
  <c r="AQ41" i="1" s="1"/>
  <c r="AQ7" i="1" s="1"/>
  <c r="V52" i="1"/>
  <c r="V41" i="1" s="1"/>
  <c r="V7" i="1" s="1"/>
  <c r="AK53" i="1"/>
  <c r="K33" i="2"/>
  <c r="AG52" i="1"/>
  <c r="AG41" i="1" s="1"/>
  <c r="AG7" i="1" s="1"/>
  <c r="AK200" i="1"/>
  <c r="AK199" i="1" s="1"/>
  <c r="AK149" i="1" s="1"/>
  <c r="K79" i="2"/>
  <c r="AD127" i="1"/>
  <c r="AD110" i="1" s="1"/>
  <c r="AD101" i="1" s="1"/>
  <c r="N61" i="2"/>
  <c r="T8" i="1"/>
  <c r="AK10" i="1"/>
  <c r="AK9" i="1" s="1"/>
  <c r="AK8" i="1" s="1"/>
  <c r="K10" i="2"/>
  <c r="AD18" i="1"/>
  <c r="AD17" i="1" s="1"/>
  <c r="AD8" i="1" s="1"/>
  <c r="AN52" i="1"/>
  <c r="AN41" i="1" s="1"/>
  <c r="AN7" i="1" s="1"/>
  <c r="AM52" i="1"/>
  <c r="AM41" i="1" s="1"/>
  <c r="AM7" i="1" s="1"/>
  <c r="AC52" i="1"/>
  <c r="AC41" i="1" s="1"/>
  <c r="AC7" i="1" s="1"/>
  <c r="AR52" i="1"/>
  <c r="AR41" i="1" s="1"/>
  <c r="AR7" i="1" s="1"/>
  <c r="AF52" i="1"/>
  <c r="AF41" i="1" s="1"/>
  <c r="AF7" i="1" s="1"/>
  <c r="X52" i="1"/>
  <c r="X41" i="1" s="1"/>
  <c r="X7" i="1" s="1"/>
  <c r="AJ52" i="1"/>
  <c r="AJ41" i="1" s="1"/>
  <c r="AJ7" i="1" s="1"/>
  <c r="AK96" i="1"/>
  <c r="AK95" i="1" s="1"/>
  <c r="K36" i="2" s="1"/>
  <c r="W127" i="1"/>
  <c r="Q61" i="2"/>
  <c r="AF18" i="1"/>
  <c r="AF17" i="1" s="1"/>
  <c r="AF8" i="1" s="1"/>
  <c r="AI52" i="1"/>
  <c r="AI41" i="1" s="1"/>
  <c r="AI7" i="1" s="1"/>
  <c r="AP41" i="1"/>
  <c r="AP7" i="1" s="1"/>
  <c r="AP52" i="1"/>
  <c r="AD52" i="1"/>
  <c r="AD41" i="1" s="1"/>
  <c r="AD7" i="1" s="1"/>
  <c r="AE41" i="1"/>
  <c r="AE7" i="1" s="1"/>
  <c r="AE52" i="1"/>
  <c r="AH53" i="1"/>
  <c r="J33" i="2"/>
  <c r="AL41" i="1"/>
  <c r="AL7" i="1" s="1"/>
  <c r="AL52" i="1"/>
  <c r="W149" i="1"/>
  <c r="T200" i="1"/>
  <c r="T199" i="1" s="1"/>
  <c r="T149" i="1" s="1"/>
  <c r="P79" i="2"/>
  <c r="W8" i="1"/>
  <c r="AH8" i="1"/>
  <c r="AE149" i="1"/>
  <c r="AQ18" i="1"/>
  <c r="AQ17" i="1" s="1"/>
  <c r="AQ8" i="1" s="1"/>
  <c r="AI18" i="1"/>
  <c r="AI17" i="1" s="1"/>
  <c r="AI8" i="1" s="1"/>
  <c r="AC18" i="1"/>
  <c r="AC17" i="1" s="1"/>
  <c r="AC8" i="1" s="1"/>
  <c r="AE18" i="1"/>
  <c r="AE17" i="1" s="1"/>
  <c r="AE8" i="1" s="1"/>
  <c r="X18" i="1"/>
  <c r="X17" i="1" s="1"/>
  <c r="X8" i="1" s="1"/>
  <c r="W41" i="1" l="1"/>
  <c r="W7" i="1" s="1"/>
  <c r="W110" i="1"/>
  <c r="W101" i="1" s="1"/>
  <c r="T7" i="1"/>
  <c r="AK41" i="1"/>
  <c r="AK7" i="1" s="1"/>
  <c r="AK52" i="1"/>
  <c r="AH52" i="1"/>
  <c r="AH41" i="1" s="1"/>
  <c r="AH7" i="1" s="1"/>
  <c r="H47" i="2"/>
  <c r="H126" i="2"/>
  <c r="H124" i="2"/>
  <c r="H123" i="2"/>
  <c r="H122" i="2"/>
  <c r="H116" i="2"/>
  <c r="H118" i="2"/>
  <c r="G118" i="2"/>
  <c r="H115" i="2"/>
  <c r="G115" i="2"/>
  <c r="G110" i="2"/>
  <c r="H99" i="2"/>
  <c r="G95" i="2"/>
  <c r="G93" i="2"/>
  <c r="G88" i="2"/>
  <c r="G86" i="2"/>
  <c r="G81" i="2"/>
  <c r="H79" i="2"/>
  <c r="G79" i="2"/>
  <c r="G73" i="2"/>
  <c r="H73" i="2"/>
  <c r="H71" i="2"/>
  <c r="H70" i="2"/>
  <c r="H69" i="2"/>
  <c r="H65" i="2"/>
  <c r="H62" i="2"/>
  <c r="H61" i="2"/>
  <c r="G56" i="2"/>
  <c r="G55" i="2"/>
  <c r="G44" i="2"/>
  <c r="H36" i="2"/>
  <c r="H35" i="2"/>
  <c r="H34" i="2"/>
  <c r="H33" i="2"/>
  <c r="H32" i="2"/>
  <c r="H26" i="2"/>
  <c r="H25" i="2"/>
  <c r="G25" i="2"/>
  <c r="H18" i="2"/>
  <c r="G18" i="2"/>
  <c r="H17" i="2"/>
  <c r="G17" i="2"/>
  <c r="H16" i="2"/>
  <c r="H10" i="2"/>
  <c r="G10" i="2"/>
  <c r="W66" i="2" l="1"/>
  <c r="V66" i="2"/>
  <c r="U66" i="2"/>
  <c r="R66" i="2"/>
  <c r="O66" i="2"/>
  <c r="L66" i="2"/>
  <c r="I66" i="2"/>
  <c r="W65" i="2"/>
  <c r="V65" i="2"/>
  <c r="U65" i="2"/>
  <c r="R65" i="2"/>
  <c r="O65" i="2"/>
  <c r="L65" i="2"/>
  <c r="I65" i="2"/>
  <c r="W64" i="2"/>
  <c r="V64" i="2"/>
  <c r="U64" i="2"/>
  <c r="R64" i="2"/>
  <c r="O64" i="2"/>
  <c r="L64" i="2"/>
  <c r="I64" i="2"/>
  <c r="W63" i="2"/>
  <c r="U63" i="2"/>
  <c r="R63" i="2"/>
  <c r="O63" i="2"/>
  <c r="L63" i="2"/>
  <c r="V63" i="2"/>
  <c r="W62" i="2"/>
  <c r="U62" i="2"/>
  <c r="R62" i="2"/>
  <c r="O62" i="2"/>
  <c r="L62" i="2"/>
  <c r="I62" i="2"/>
  <c r="W61" i="2"/>
  <c r="V61" i="2"/>
  <c r="U61" i="2"/>
  <c r="R61" i="2"/>
  <c r="O61" i="2"/>
  <c r="L61" i="2"/>
  <c r="I61" i="2"/>
  <c r="T60" i="2"/>
  <c r="S60" i="2"/>
  <c r="Q60" i="2"/>
  <c r="P60" i="2"/>
  <c r="N60" i="2"/>
  <c r="K60" i="2"/>
  <c r="H60" i="2"/>
  <c r="W59" i="2"/>
  <c r="V59" i="2"/>
  <c r="U59" i="2"/>
  <c r="R59" i="2"/>
  <c r="O59" i="2"/>
  <c r="L59" i="2"/>
  <c r="I59" i="2"/>
  <c r="W58" i="2"/>
  <c r="V58" i="2"/>
  <c r="U58" i="2"/>
  <c r="R58" i="2"/>
  <c r="O58" i="2"/>
  <c r="L58" i="2"/>
  <c r="I58" i="2"/>
  <c r="W57" i="2"/>
  <c r="V57" i="2"/>
  <c r="U57" i="2"/>
  <c r="R57" i="2"/>
  <c r="O57" i="2"/>
  <c r="L57" i="2"/>
  <c r="I57" i="2"/>
  <c r="W56" i="2"/>
  <c r="U56" i="2"/>
  <c r="R56" i="2"/>
  <c r="O56" i="2"/>
  <c r="L56" i="2"/>
  <c r="I56" i="2"/>
  <c r="W55" i="2"/>
  <c r="U55" i="2"/>
  <c r="R55" i="2"/>
  <c r="M53" i="2"/>
  <c r="L55" i="2"/>
  <c r="I55" i="2"/>
  <c r="W54" i="2"/>
  <c r="V54" i="2"/>
  <c r="U54" i="2"/>
  <c r="R54" i="2"/>
  <c r="O54" i="2"/>
  <c r="L54" i="2"/>
  <c r="I54" i="2"/>
  <c r="T53" i="2"/>
  <c r="S53" i="2"/>
  <c r="Q53" i="2"/>
  <c r="P53" i="2"/>
  <c r="N53" i="2"/>
  <c r="K53" i="2"/>
  <c r="H53" i="2"/>
  <c r="AZ325" i="1"/>
  <c r="AY325" i="1"/>
  <c r="AX325" i="1"/>
  <c r="AW325" i="1"/>
  <c r="AV325" i="1"/>
  <c r="AU325" i="1"/>
  <c r="AT325" i="1"/>
  <c r="AZ324" i="1"/>
  <c r="AY324" i="1"/>
  <c r="AX324" i="1"/>
  <c r="AW324" i="1"/>
  <c r="AV324" i="1"/>
  <c r="AU324" i="1"/>
  <c r="AT324" i="1"/>
  <c r="AZ323" i="1"/>
  <c r="AY323" i="1"/>
  <c r="AX323" i="1"/>
  <c r="AW323" i="1"/>
  <c r="AV323" i="1"/>
  <c r="AU323" i="1"/>
  <c r="AT323" i="1"/>
  <c r="AZ322" i="1"/>
  <c r="AY322" i="1"/>
  <c r="AX322" i="1"/>
  <c r="AW322" i="1"/>
  <c r="AV322" i="1"/>
  <c r="AU322" i="1"/>
  <c r="AT322" i="1"/>
  <c r="AZ321" i="1"/>
  <c r="AY321" i="1"/>
  <c r="AX321" i="1"/>
  <c r="AW321" i="1"/>
  <c r="AV321" i="1"/>
  <c r="AU321" i="1"/>
  <c r="AT321" i="1"/>
  <c r="AZ320" i="1"/>
  <c r="AY320" i="1"/>
  <c r="AX320" i="1"/>
  <c r="AW320" i="1"/>
  <c r="AV320" i="1"/>
  <c r="AU320" i="1"/>
  <c r="AT320" i="1"/>
  <c r="AZ319" i="1"/>
  <c r="AY319" i="1"/>
  <c r="AX319" i="1"/>
  <c r="AW319" i="1"/>
  <c r="AV319" i="1"/>
  <c r="AU319" i="1"/>
  <c r="AT319" i="1"/>
  <c r="AZ318" i="1"/>
  <c r="AY318" i="1"/>
  <c r="AX318" i="1"/>
  <c r="AW318" i="1"/>
  <c r="AV318" i="1"/>
  <c r="AU318" i="1"/>
  <c r="AT318" i="1"/>
  <c r="AZ317" i="1"/>
  <c r="AY317" i="1"/>
  <c r="AX317" i="1"/>
  <c r="AW317" i="1"/>
  <c r="AV317" i="1"/>
  <c r="AU317" i="1"/>
  <c r="AT317" i="1"/>
  <c r="AZ316" i="1"/>
  <c r="AY316" i="1"/>
  <c r="AX316" i="1"/>
  <c r="AW316" i="1"/>
  <c r="AV316" i="1"/>
  <c r="AU316" i="1"/>
  <c r="AT316" i="1"/>
  <c r="AZ315" i="1"/>
  <c r="AY315" i="1"/>
  <c r="AX315" i="1"/>
  <c r="AW315" i="1"/>
  <c r="AV315" i="1"/>
  <c r="AU315" i="1"/>
  <c r="AT315" i="1"/>
  <c r="AZ314" i="1"/>
  <c r="AY314" i="1"/>
  <c r="AX314" i="1"/>
  <c r="AW314" i="1"/>
  <c r="AV314" i="1"/>
  <c r="AU314" i="1"/>
  <c r="AT314" i="1"/>
  <c r="AZ313" i="1"/>
  <c r="AY313" i="1"/>
  <c r="AX313" i="1"/>
  <c r="AW313" i="1"/>
  <c r="AV313" i="1"/>
  <c r="AU313" i="1"/>
  <c r="AT313" i="1"/>
  <c r="AZ312" i="1"/>
  <c r="AY312" i="1"/>
  <c r="AX312" i="1"/>
  <c r="AW312" i="1"/>
  <c r="AV312" i="1"/>
  <c r="AU312" i="1"/>
  <c r="AT312" i="1"/>
  <c r="AZ311" i="1"/>
  <c r="AY311" i="1"/>
  <c r="AX311" i="1"/>
  <c r="AW311" i="1"/>
  <c r="AV311" i="1"/>
  <c r="AU311" i="1"/>
  <c r="AT311" i="1"/>
  <c r="AZ310" i="1"/>
  <c r="AY310" i="1"/>
  <c r="AX310" i="1"/>
  <c r="AW310" i="1"/>
  <c r="AV310" i="1"/>
  <c r="AU310" i="1"/>
  <c r="AT310" i="1"/>
  <c r="AZ309" i="1"/>
  <c r="AY309" i="1"/>
  <c r="AX309" i="1"/>
  <c r="AW309" i="1"/>
  <c r="AV309" i="1"/>
  <c r="AU309" i="1"/>
  <c r="AT309" i="1"/>
  <c r="AZ308" i="1"/>
  <c r="AY308" i="1"/>
  <c r="AX308" i="1"/>
  <c r="AW308" i="1"/>
  <c r="AV308" i="1"/>
  <c r="AU308" i="1"/>
  <c r="AT308" i="1"/>
  <c r="AZ307" i="1"/>
  <c r="AY307" i="1"/>
  <c r="AX307" i="1"/>
  <c r="AW307" i="1"/>
  <c r="AV307" i="1"/>
  <c r="AU307" i="1"/>
  <c r="AT307" i="1"/>
  <c r="AZ306" i="1"/>
  <c r="AY306" i="1"/>
  <c r="AX306" i="1"/>
  <c r="AW306" i="1"/>
  <c r="AV306" i="1"/>
  <c r="AU306" i="1"/>
  <c r="AT306" i="1"/>
  <c r="AZ305" i="1"/>
  <c r="AY305" i="1"/>
  <c r="AX305" i="1"/>
  <c r="AW305" i="1"/>
  <c r="AV305" i="1"/>
  <c r="AU305" i="1"/>
  <c r="AT305" i="1"/>
  <c r="AZ304" i="1"/>
  <c r="AY304" i="1"/>
  <c r="AX304" i="1"/>
  <c r="AW304" i="1"/>
  <c r="AV304" i="1"/>
  <c r="AU304" i="1"/>
  <c r="AT304" i="1"/>
  <c r="AZ303" i="1"/>
  <c r="AY303" i="1"/>
  <c r="AX303" i="1"/>
  <c r="AW303" i="1"/>
  <c r="AV303" i="1"/>
  <c r="AU303" i="1"/>
  <c r="AT303" i="1"/>
  <c r="AZ302" i="1"/>
  <c r="AY302" i="1"/>
  <c r="AX302" i="1"/>
  <c r="AW302" i="1"/>
  <c r="AV302" i="1"/>
  <c r="AU302" i="1"/>
  <c r="AT302" i="1"/>
  <c r="AZ301" i="1"/>
  <c r="AY301" i="1"/>
  <c r="AX301" i="1"/>
  <c r="AW301" i="1"/>
  <c r="AV301" i="1"/>
  <c r="AU301" i="1"/>
  <c r="AT301" i="1"/>
  <c r="AZ300" i="1"/>
  <c r="AY300" i="1"/>
  <c r="AX300" i="1"/>
  <c r="AW300" i="1"/>
  <c r="AV300" i="1"/>
  <c r="AU300" i="1"/>
  <c r="AT300" i="1"/>
  <c r="AZ299" i="1"/>
  <c r="AY299" i="1"/>
  <c r="AX299" i="1"/>
  <c r="AW299" i="1"/>
  <c r="AV299" i="1"/>
  <c r="AU299" i="1"/>
  <c r="AT299" i="1"/>
  <c r="AZ298" i="1"/>
  <c r="AY298" i="1"/>
  <c r="AX298" i="1"/>
  <c r="AW298" i="1"/>
  <c r="AV298" i="1"/>
  <c r="AU298" i="1"/>
  <c r="AT298" i="1"/>
  <c r="AZ297" i="1"/>
  <c r="AY297" i="1"/>
  <c r="AX297" i="1"/>
  <c r="AW297" i="1"/>
  <c r="AV297" i="1"/>
  <c r="AU297" i="1"/>
  <c r="AT297" i="1"/>
  <c r="AZ296" i="1"/>
  <c r="AY296" i="1"/>
  <c r="AX296" i="1"/>
  <c r="AW296" i="1"/>
  <c r="AV296" i="1"/>
  <c r="AU296" i="1"/>
  <c r="AT296" i="1"/>
  <c r="AZ295" i="1"/>
  <c r="AY295" i="1"/>
  <c r="AX295" i="1"/>
  <c r="AW295" i="1"/>
  <c r="AV295" i="1"/>
  <c r="AU295" i="1"/>
  <c r="AT295" i="1"/>
  <c r="AZ294" i="1"/>
  <c r="AY294" i="1"/>
  <c r="AX294" i="1"/>
  <c r="AW294" i="1"/>
  <c r="AV294" i="1"/>
  <c r="AU294" i="1"/>
  <c r="AT294" i="1"/>
  <c r="AZ293" i="1"/>
  <c r="AY293" i="1"/>
  <c r="AX293" i="1"/>
  <c r="AW293" i="1"/>
  <c r="AV293" i="1"/>
  <c r="AU293" i="1"/>
  <c r="AT293" i="1"/>
  <c r="AZ292" i="1"/>
  <c r="AY292" i="1"/>
  <c r="AX292" i="1"/>
  <c r="AW292" i="1"/>
  <c r="AV292" i="1"/>
  <c r="AU292" i="1"/>
  <c r="AT292" i="1"/>
  <c r="AZ291" i="1"/>
  <c r="AY291" i="1"/>
  <c r="AX291" i="1"/>
  <c r="AW291" i="1"/>
  <c r="AV291" i="1"/>
  <c r="AU291" i="1"/>
  <c r="AT291" i="1"/>
  <c r="AZ290" i="1"/>
  <c r="AY290" i="1"/>
  <c r="AX290" i="1"/>
  <c r="AW290" i="1"/>
  <c r="AV290" i="1"/>
  <c r="AU290" i="1"/>
  <c r="AT290" i="1"/>
  <c r="AZ289" i="1"/>
  <c r="AY289" i="1"/>
  <c r="AX289" i="1"/>
  <c r="AW289" i="1"/>
  <c r="AV289" i="1"/>
  <c r="AU289" i="1"/>
  <c r="AT289" i="1"/>
  <c r="AZ288" i="1"/>
  <c r="AY288" i="1"/>
  <c r="AX288" i="1"/>
  <c r="AW288" i="1"/>
  <c r="AV288" i="1"/>
  <c r="AU288" i="1"/>
  <c r="AT288" i="1"/>
  <c r="AZ287" i="1"/>
  <c r="AY287" i="1"/>
  <c r="AX287" i="1"/>
  <c r="AW287" i="1"/>
  <c r="AV287" i="1"/>
  <c r="AU287" i="1"/>
  <c r="AT287" i="1"/>
  <c r="AZ286" i="1"/>
  <c r="AY286" i="1"/>
  <c r="AX286" i="1"/>
  <c r="AW286" i="1"/>
  <c r="AV286" i="1"/>
  <c r="AU286" i="1"/>
  <c r="AT286" i="1"/>
  <c r="AZ285" i="1"/>
  <c r="AY285" i="1"/>
  <c r="AX285" i="1"/>
  <c r="AW285" i="1"/>
  <c r="AV285" i="1"/>
  <c r="AU285" i="1"/>
  <c r="AT285" i="1"/>
  <c r="AZ284" i="1"/>
  <c r="AY284" i="1"/>
  <c r="AX284" i="1"/>
  <c r="AW284" i="1"/>
  <c r="AV284" i="1"/>
  <c r="AU284" i="1"/>
  <c r="AT284" i="1"/>
  <c r="AZ283" i="1"/>
  <c r="AY283" i="1"/>
  <c r="AX283" i="1"/>
  <c r="AW283" i="1"/>
  <c r="AV283" i="1"/>
  <c r="AU283" i="1"/>
  <c r="AT283" i="1"/>
  <c r="AZ282" i="1"/>
  <c r="AY282" i="1"/>
  <c r="AX282" i="1"/>
  <c r="AW282" i="1"/>
  <c r="AV282" i="1"/>
  <c r="AU282" i="1"/>
  <c r="AT282" i="1"/>
  <c r="AZ281" i="1"/>
  <c r="AY281" i="1"/>
  <c r="AX281" i="1"/>
  <c r="AW281" i="1"/>
  <c r="AV281" i="1"/>
  <c r="AU281" i="1"/>
  <c r="AT281" i="1"/>
  <c r="AZ280" i="1"/>
  <c r="AY280" i="1"/>
  <c r="AX280" i="1"/>
  <c r="AW280" i="1"/>
  <c r="AV280" i="1"/>
  <c r="AU280" i="1"/>
  <c r="AT280" i="1"/>
  <c r="AZ279" i="1"/>
  <c r="AY279" i="1"/>
  <c r="AX279" i="1"/>
  <c r="AW279" i="1"/>
  <c r="AV279" i="1"/>
  <c r="AU279" i="1"/>
  <c r="AT279" i="1"/>
  <c r="AZ278" i="1"/>
  <c r="AY278" i="1"/>
  <c r="AX278" i="1"/>
  <c r="AW278" i="1"/>
  <c r="AV278" i="1"/>
  <c r="AU278" i="1"/>
  <c r="AT278" i="1"/>
  <c r="AZ277" i="1"/>
  <c r="AY277" i="1"/>
  <c r="AX277" i="1"/>
  <c r="AW277" i="1"/>
  <c r="AV277" i="1"/>
  <c r="AU277" i="1"/>
  <c r="AT277" i="1"/>
  <c r="AZ276" i="1"/>
  <c r="AY276" i="1"/>
  <c r="AX276" i="1"/>
  <c r="AW276" i="1"/>
  <c r="AV276" i="1"/>
  <c r="AU276" i="1"/>
  <c r="AT276" i="1"/>
  <c r="AZ275" i="1"/>
  <c r="AY275" i="1"/>
  <c r="AX275" i="1"/>
  <c r="AW275" i="1"/>
  <c r="AV275" i="1"/>
  <c r="AU275" i="1"/>
  <c r="AT275" i="1"/>
  <c r="AZ274" i="1"/>
  <c r="AY274" i="1"/>
  <c r="AX274" i="1"/>
  <c r="AW274" i="1"/>
  <c r="AV274" i="1"/>
  <c r="AU274" i="1"/>
  <c r="AT274" i="1"/>
  <c r="AZ273" i="1"/>
  <c r="AY273" i="1"/>
  <c r="AX273" i="1"/>
  <c r="AW273" i="1"/>
  <c r="AV273" i="1"/>
  <c r="AU273" i="1"/>
  <c r="AT273" i="1"/>
  <c r="AZ272" i="1"/>
  <c r="AY272" i="1"/>
  <c r="AX272" i="1"/>
  <c r="AW272" i="1"/>
  <c r="AV272" i="1"/>
  <c r="AU272" i="1"/>
  <c r="AT272" i="1"/>
  <c r="AZ271" i="1"/>
  <c r="AY271" i="1"/>
  <c r="AX271" i="1"/>
  <c r="AW271" i="1"/>
  <c r="AV271" i="1"/>
  <c r="AU271" i="1"/>
  <c r="AT271" i="1"/>
  <c r="AZ270" i="1"/>
  <c r="AY270" i="1"/>
  <c r="AX270" i="1"/>
  <c r="AW270" i="1"/>
  <c r="AV270" i="1"/>
  <c r="AU270" i="1"/>
  <c r="AT270" i="1"/>
  <c r="AZ269" i="1"/>
  <c r="AY269" i="1"/>
  <c r="AX269" i="1"/>
  <c r="AW269" i="1"/>
  <c r="AV269" i="1"/>
  <c r="AU269" i="1"/>
  <c r="AT269" i="1"/>
  <c r="AZ268" i="1"/>
  <c r="AY268" i="1"/>
  <c r="AX268" i="1"/>
  <c r="AW268" i="1"/>
  <c r="AV268" i="1"/>
  <c r="AU268" i="1"/>
  <c r="AT268" i="1"/>
  <c r="AZ267" i="1"/>
  <c r="AY267" i="1"/>
  <c r="AX267" i="1"/>
  <c r="AW267" i="1"/>
  <c r="AV267" i="1"/>
  <c r="AU267" i="1"/>
  <c r="AT267" i="1"/>
  <c r="AZ266" i="1"/>
  <c r="AY266" i="1"/>
  <c r="AX266" i="1"/>
  <c r="AW266" i="1"/>
  <c r="AV266" i="1"/>
  <c r="AU266" i="1"/>
  <c r="AT266" i="1"/>
  <c r="AZ265" i="1"/>
  <c r="AY265" i="1"/>
  <c r="AX265" i="1"/>
  <c r="AW265" i="1"/>
  <c r="AV265" i="1"/>
  <c r="AU265" i="1"/>
  <c r="AT265" i="1"/>
  <c r="AZ264" i="1"/>
  <c r="AY264" i="1"/>
  <c r="AX264" i="1"/>
  <c r="AW264" i="1"/>
  <c r="AV264" i="1"/>
  <c r="AU264" i="1"/>
  <c r="AT264" i="1"/>
  <c r="AZ263" i="1"/>
  <c r="AY263" i="1"/>
  <c r="AX263" i="1"/>
  <c r="AW263" i="1"/>
  <c r="AV263" i="1"/>
  <c r="AU263" i="1"/>
  <c r="AT263" i="1"/>
  <c r="AZ262" i="1"/>
  <c r="AY262" i="1"/>
  <c r="AX262" i="1"/>
  <c r="AW262" i="1"/>
  <c r="AV262" i="1"/>
  <c r="AU262" i="1"/>
  <c r="AT262" i="1"/>
  <c r="AZ261" i="1"/>
  <c r="AY261" i="1"/>
  <c r="AX261" i="1"/>
  <c r="AW261" i="1"/>
  <c r="AV261" i="1"/>
  <c r="AU261" i="1"/>
  <c r="AT261" i="1"/>
  <c r="AZ260" i="1"/>
  <c r="AY260" i="1"/>
  <c r="AX260" i="1"/>
  <c r="AW260" i="1"/>
  <c r="AV260" i="1"/>
  <c r="AU260" i="1"/>
  <c r="AT260" i="1"/>
  <c r="AZ259" i="1"/>
  <c r="AY259" i="1"/>
  <c r="AX259" i="1"/>
  <c r="AW259" i="1"/>
  <c r="AV259" i="1"/>
  <c r="AU259" i="1"/>
  <c r="AT259" i="1"/>
  <c r="AZ258" i="1"/>
  <c r="AY258" i="1"/>
  <c r="AX258" i="1"/>
  <c r="AW258" i="1"/>
  <c r="AV258" i="1"/>
  <c r="AU258" i="1"/>
  <c r="AT258" i="1"/>
  <c r="AZ257" i="1"/>
  <c r="AY257" i="1"/>
  <c r="AX257" i="1"/>
  <c r="AW257" i="1"/>
  <c r="AV257" i="1"/>
  <c r="AU257" i="1"/>
  <c r="AT257" i="1"/>
  <c r="AZ256" i="1"/>
  <c r="AY256" i="1"/>
  <c r="AX256" i="1"/>
  <c r="AW256" i="1"/>
  <c r="AV256" i="1"/>
  <c r="AU256" i="1"/>
  <c r="AT256" i="1"/>
  <c r="AZ255" i="1"/>
  <c r="AY255" i="1"/>
  <c r="AX255" i="1"/>
  <c r="AW255" i="1"/>
  <c r="AV255" i="1"/>
  <c r="AU255" i="1"/>
  <c r="AT255" i="1"/>
  <c r="AZ254" i="1"/>
  <c r="AY254" i="1"/>
  <c r="AX254" i="1"/>
  <c r="AW254" i="1"/>
  <c r="AV254" i="1"/>
  <c r="AU254" i="1"/>
  <c r="AT254" i="1"/>
  <c r="AZ253" i="1"/>
  <c r="AY253" i="1"/>
  <c r="AX253" i="1"/>
  <c r="AW253" i="1"/>
  <c r="AV253" i="1"/>
  <c r="AU253" i="1"/>
  <c r="AT253" i="1"/>
  <c r="AZ252" i="1"/>
  <c r="AY252" i="1"/>
  <c r="AX252" i="1"/>
  <c r="AW252" i="1"/>
  <c r="AV252" i="1"/>
  <c r="AU252" i="1"/>
  <c r="AT252" i="1"/>
  <c r="AZ251" i="1"/>
  <c r="AY251" i="1"/>
  <c r="AX251" i="1"/>
  <c r="AW251" i="1"/>
  <c r="AV251" i="1"/>
  <c r="AU251" i="1"/>
  <c r="AT251" i="1"/>
  <c r="AZ250" i="1"/>
  <c r="AY250" i="1"/>
  <c r="AX250" i="1"/>
  <c r="AW250" i="1"/>
  <c r="AV250" i="1"/>
  <c r="AU250" i="1"/>
  <c r="AT250" i="1"/>
  <c r="AZ249" i="1"/>
  <c r="AY249" i="1"/>
  <c r="AX249" i="1"/>
  <c r="AW249" i="1"/>
  <c r="AV249" i="1"/>
  <c r="AU249" i="1"/>
  <c r="AT249" i="1"/>
  <c r="AZ248" i="1"/>
  <c r="AY248" i="1"/>
  <c r="AX248" i="1"/>
  <c r="AW248" i="1"/>
  <c r="AV248" i="1"/>
  <c r="AU248" i="1"/>
  <c r="AT248" i="1"/>
  <c r="AZ247" i="1"/>
  <c r="AY247" i="1"/>
  <c r="AX247" i="1"/>
  <c r="AW247" i="1"/>
  <c r="AV247" i="1"/>
  <c r="AU247" i="1"/>
  <c r="AT247" i="1"/>
  <c r="AZ246" i="1"/>
  <c r="AY246" i="1"/>
  <c r="AX246" i="1"/>
  <c r="AW246" i="1"/>
  <c r="AV246" i="1"/>
  <c r="AU246" i="1"/>
  <c r="AT246" i="1"/>
  <c r="AZ245" i="1"/>
  <c r="AY245" i="1"/>
  <c r="AX245" i="1"/>
  <c r="AW245" i="1"/>
  <c r="AV245" i="1"/>
  <c r="AU245" i="1"/>
  <c r="AT245" i="1"/>
  <c r="AZ244" i="1"/>
  <c r="AY244" i="1"/>
  <c r="AX244" i="1"/>
  <c r="AW244" i="1"/>
  <c r="AV244" i="1"/>
  <c r="AU244" i="1"/>
  <c r="AT244" i="1"/>
  <c r="AZ243" i="1"/>
  <c r="AY243" i="1"/>
  <c r="AX243" i="1"/>
  <c r="AW243" i="1"/>
  <c r="AV243" i="1"/>
  <c r="AU243" i="1"/>
  <c r="AT243" i="1"/>
  <c r="AZ242" i="1"/>
  <c r="AY242" i="1"/>
  <c r="AX242" i="1"/>
  <c r="AW242" i="1"/>
  <c r="AV242" i="1"/>
  <c r="AU242" i="1"/>
  <c r="AT242" i="1"/>
  <c r="AZ241" i="1"/>
  <c r="AY241" i="1"/>
  <c r="AX241" i="1"/>
  <c r="AW241" i="1"/>
  <c r="AV241" i="1"/>
  <c r="AU241" i="1"/>
  <c r="AT241" i="1"/>
  <c r="AZ240" i="1"/>
  <c r="AY240" i="1"/>
  <c r="AX240" i="1"/>
  <c r="AW240" i="1"/>
  <c r="AV240" i="1"/>
  <c r="AU240" i="1"/>
  <c r="AT240" i="1"/>
  <c r="AZ239" i="1"/>
  <c r="AY239" i="1"/>
  <c r="AX239" i="1"/>
  <c r="AW239" i="1"/>
  <c r="AV239" i="1"/>
  <c r="AU239" i="1"/>
  <c r="AT239" i="1"/>
  <c r="AZ238" i="1"/>
  <c r="AY238" i="1"/>
  <c r="AX238" i="1"/>
  <c r="AW238" i="1"/>
  <c r="AV238" i="1"/>
  <c r="AU238" i="1"/>
  <c r="AT238" i="1"/>
  <c r="AZ237" i="1"/>
  <c r="AY237" i="1"/>
  <c r="AX237" i="1"/>
  <c r="AW237" i="1"/>
  <c r="AV237" i="1"/>
  <c r="AU237" i="1"/>
  <c r="AT237" i="1"/>
  <c r="AZ236" i="1"/>
  <c r="AY236" i="1"/>
  <c r="AX236" i="1"/>
  <c r="AW236" i="1"/>
  <c r="AV236" i="1"/>
  <c r="AU236" i="1"/>
  <c r="AT236" i="1"/>
  <c r="AZ235" i="1"/>
  <c r="AY235" i="1"/>
  <c r="AX235" i="1"/>
  <c r="AW235" i="1"/>
  <c r="AV235" i="1"/>
  <c r="AU235" i="1"/>
  <c r="AT235" i="1"/>
  <c r="AZ234" i="1"/>
  <c r="AY234" i="1"/>
  <c r="AX234" i="1"/>
  <c r="AW234" i="1"/>
  <c r="AV234" i="1"/>
  <c r="AU234" i="1"/>
  <c r="AT234" i="1"/>
  <c r="AZ233" i="1"/>
  <c r="AY233" i="1"/>
  <c r="AX233" i="1"/>
  <c r="AW233" i="1"/>
  <c r="AV233" i="1"/>
  <c r="AU233" i="1"/>
  <c r="AT233" i="1"/>
  <c r="AZ232" i="1"/>
  <c r="AY232" i="1"/>
  <c r="AX232" i="1"/>
  <c r="AW232" i="1"/>
  <c r="AV232" i="1"/>
  <c r="AU232" i="1"/>
  <c r="AT232" i="1"/>
  <c r="AZ231" i="1"/>
  <c r="AY231" i="1"/>
  <c r="AX231" i="1"/>
  <c r="AW231" i="1"/>
  <c r="AV231" i="1"/>
  <c r="AU231" i="1"/>
  <c r="AT231" i="1"/>
  <c r="AZ230" i="1"/>
  <c r="AY230" i="1"/>
  <c r="AX230" i="1"/>
  <c r="AW230" i="1"/>
  <c r="AV230" i="1"/>
  <c r="AU230" i="1"/>
  <c r="AT230" i="1"/>
  <c r="AZ229" i="1"/>
  <c r="AY229" i="1"/>
  <c r="AX229" i="1"/>
  <c r="AW229" i="1"/>
  <c r="AV229" i="1"/>
  <c r="AU229" i="1"/>
  <c r="AT229" i="1"/>
  <c r="AZ228" i="1"/>
  <c r="AY228" i="1"/>
  <c r="AX228" i="1"/>
  <c r="AW228" i="1"/>
  <c r="AV228" i="1"/>
  <c r="AU228" i="1"/>
  <c r="AT228" i="1"/>
  <c r="AZ227" i="1"/>
  <c r="AY227" i="1"/>
  <c r="AX227" i="1"/>
  <c r="AW227" i="1"/>
  <c r="AV227" i="1"/>
  <c r="AU227" i="1"/>
  <c r="AT227" i="1"/>
  <c r="AZ226" i="1"/>
  <c r="AY226" i="1"/>
  <c r="AX226" i="1"/>
  <c r="AW226" i="1"/>
  <c r="AV226" i="1"/>
  <c r="AU226" i="1"/>
  <c r="AT226" i="1"/>
  <c r="AZ225" i="1"/>
  <c r="AY225" i="1"/>
  <c r="AX225" i="1"/>
  <c r="AW225" i="1"/>
  <c r="AV225" i="1"/>
  <c r="AU225" i="1"/>
  <c r="AT225" i="1"/>
  <c r="AZ224" i="1"/>
  <c r="AY224" i="1"/>
  <c r="AX224" i="1"/>
  <c r="AW224" i="1"/>
  <c r="AV224" i="1"/>
  <c r="AU224" i="1"/>
  <c r="AT224" i="1"/>
  <c r="AZ223" i="1"/>
  <c r="AY223" i="1"/>
  <c r="AX223" i="1"/>
  <c r="AW223" i="1"/>
  <c r="AV223" i="1"/>
  <c r="AU223" i="1"/>
  <c r="AT223" i="1"/>
  <c r="AZ222" i="1"/>
  <c r="AY222" i="1"/>
  <c r="AX222" i="1"/>
  <c r="AW222" i="1"/>
  <c r="AV222" i="1"/>
  <c r="AU222" i="1"/>
  <c r="AT222" i="1"/>
  <c r="AZ221" i="1"/>
  <c r="AY221" i="1"/>
  <c r="AX221" i="1"/>
  <c r="AW221" i="1"/>
  <c r="AV221" i="1"/>
  <c r="AU221" i="1"/>
  <c r="AT221" i="1"/>
  <c r="AZ220" i="1"/>
  <c r="AY220" i="1"/>
  <c r="AX220" i="1"/>
  <c r="AW220" i="1"/>
  <c r="AV220" i="1"/>
  <c r="AU220" i="1"/>
  <c r="AT220" i="1"/>
  <c r="AZ219" i="1"/>
  <c r="AY219" i="1"/>
  <c r="AX219" i="1"/>
  <c r="AW219" i="1"/>
  <c r="AV219" i="1"/>
  <c r="AU219" i="1"/>
  <c r="AT219" i="1"/>
  <c r="AZ218" i="1"/>
  <c r="AY218" i="1"/>
  <c r="AX218" i="1"/>
  <c r="AW218" i="1"/>
  <c r="AV218" i="1"/>
  <c r="AU218" i="1"/>
  <c r="AT218" i="1"/>
  <c r="AZ217" i="1"/>
  <c r="AY217" i="1"/>
  <c r="AX217" i="1"/>
  <c r="AW217" i="1"/>
  <c r="AV217" i="1"/>
  <c r="AU217" i="1"/>
  <c r="AT217" i="1"/>
  <c r="AZ216" i="1"/>
  <c r="AY216" i="1"/>
  <c r="AX216" i="1"/>
  <c r="AW216" i="1"/>
  <c r="AV216" i="1"/>
  <c r="AU216" i="1"/>
  <c r="AT216" i="1"/>
  <c r="AZ215" i="1"/>
  <c r="AY215" i="1"/>
  <c r="AX215" i="1"/>
  <c r="AW215" i="1"/>
  <c r="AV215" i="1"/>
  <c r="AU215" i="1"/>
  <c r="AT215" i="1"/>
  <c r="AZ214" i="1"/>
  <c r="AY214" i="1"/>
  <c r="AX214" i="1"/>
  <c r="AW214" i="1"/>
  <c r="AV214" i="1"/>
  <c r="AU214" i="1"/>
  <c r="AT214" i="1"/>
  <c r="AZ213" i="1"/>
  <c r="AY213" i="1"/>
  <c r="AX213" i="1"/>
  <c r="AW213" i="1"/>
  <c r="AV213" i="1"/>
  <c r="AU213" i="1"/>
  <c r="AT213" i="1"/>
  <c r="AZ212" i="1"/>
  <c r="AY212" i="1"/>
  <c r="AX212" i="1"/>
  <c r="AW212" i="1"/>
  <c r="AV212" i="1"/>
  <c r="AU212" i="1"/>
  <c r="AT212" i="1"/>
  <c r="AZ211" i="1"/>
  <c r="AY211" i="1"/>
  <c r="AX211" i="1"/>
  <c r="AW211" i="1"/>
  <c r="AV211" i="1"/>
  <c r="AU211" i="1"/>
  <c r="AT211" i="1"/>
  <c r="AZ210" i="1"/>
  <c r="AY210" i="1"/>
  <c r="AX210" i="1"/>
  <c r="AW210" i="1"/>
  <c r="AV210" i="1"/>
  <c r="AU210" i="1"/>
  <c r="AT210" i="1"/>
  <c r="AZ209" i="1"/>
  <c r="AY209" i="1"/>
  <c r="AX209" i="1"/>
  <c r="AW209" i="1"/>
  <c r="AV209" i="1"/>
  <c r="AU209" i="1"/>
  <c r="AT209" i="1"/>
  <c r="AZ208" i="1"/>
  <c r="AY208" i="1"/>
  <c r="AX208" i="1"/>
  <c r="AW208" i="1"/>
  <c r="AV208" i="1"/>
  <c r="AU208" i="1"/>
  <c r="AT208" i="1"/>
  <c r="AZ207" i="1"/>
  <c r="AY207" i="1"/>
  <c r="AX207" i="1"/>
  <c r="AW207" i="1"/>
  <c r="AV207" i="1"/>
  <c r="AU207" i="1"/>
  <c r="AT207" i="1"/>
  <c r="AZ206" i="1"/>
  <c r="AY206" i="1"/>
  <c r="AX206" i="1"/>
  <c r="AW206" i="1"/>
  <c r="AV206" i="1"/>
  <c r="AU206" i="1"/>
  <c r="AT206" i="1"/>
  <c r="AZ205" i="1"/>
  <c r="AY205" i="1"/>
  <c r="AX205" i="1"/>
  <c r="AW205" i="1"/>
  <c r="AV205" i="1"/>
  <c r="AU205" i="1"/>
  <c r="AT205" i="1"/>
  <c r="AZ204" i="1"/>
  <c r="AY204" i="1"/>
  <c r="AX204" i="1"/>
  <c r="AW204" i="1"/>
  <c r="AV204" i="1"/>
  <c r="AU204" i="1"/>
  <c r="AT204" i="1"/>
  <c r="AZ203" i="1"/>
  <c r="AY203" i="1"/>
  <c r="AX203" i="1"/>
  <c r="AW203" i="1"/>
  <c r="AV203" i="1"/>
  <c r="AU203" i="1"/>
  <c r="AT203" i="1"/>
  <c r="AZ202" i="1"/>
  <c r="AY202" i="1"/>
  <c r="AX202" i="1"/>
  <c r="AW202" i="1"/>
  <c r="AV202" i="1"/>
  <c r="AU202" i="1"/>
  <c r="AT202" i="1"/>
  <c r="AZ201" i="1"/>
  <c r="AY201" i="1"/>
  <c r="AX201" i="1"/>
  <c r="AW201" i="1"/>
  <c r="AV201" i="1"/>
  <c r="AU201" i="1"/>
  <c r="AT201" i="1"/>
  <c r="AZ200" i="1"/>
  <c r="AY200" i="1"/>
  <c r="AX200" i="1"/>
  <c r="AW200" i="1"/>
  <c r="AV200" i="1"/>
  <c r="AU200" i="1"/>
  <c r="AT200" i="1"/>
  <c r="AZ199" i="1"/>
  <c r="AY199" i="1"/>
  <c r="AX199" i="1"/>
  <c r="AW199" i="1"/>
  <c r="AV199" i="1"/>
  <c r="AU199" i="1"/>
  <c r="AT199" i="1"/>
  <c r="AZ198" i="1"/>
  <c r="AY198" i="1"/>
  <c r="AX198" i="1"/>
  <c r="AW198" i="1"/>
  <c r="AV198" i="1"/>
  <c r="AU198" i="1"/>
  <c r="AT198" i="1"/>
  <c r="AZ197" i="1"/>
  <c r="AY197" i="1"/>
  <c r="AX197" i="1"/>
  <c r="AW197" i="1"/>
  <c r="AV197" i="1"/>
  <c r="AU197" i="1"/>
  <c r="AT197" i="1"/>
  <c r="AZ196" i="1"/>
  <c r="AY196" i="1"/>
  <c r="AX196" i="1"/>
  <c r="AW196" i="1"/>
  <c r="AV196" i="1"/>
  <c r="AU196" i="1"/>
  <c r="AT196" i="1"/>
  <c r="AZ195" i="1"/>
  <c r="AY195" i="1"/>
  <c r="AX195" i="1"/>
  <c r="AW195" i="1"/>
  <c r="AV195" i="1"/>
  <c r="AU195" i="1"/>
  <c r="AT195" i="1"/>
  <c r="AZ194" i="1"/>
  <c r="AY194" i="1"/>
  <c r="AX194" i="1"/>
  <c r="AW194" i="1"/>
  <c r="AV194" i="1"/>
  <c r="AU194" i="1"/>
  <c r="AT194" i="1"/>
  <c r="AZ193" i="1"/>
  <c r="AY193" i="1"/>
  <c r="AX193" i="1"/>
  <c r="AW193" i="1"/>
  <c r="AV193" i="1"/>
  <c r="AU193" i="1"/>
  <c r="AT193" i="1"/>
  <c r="AZ192" i="1"/>
  <c r="AY192" i="1"/>
  <c r="AX192" i="1"/>
  <c r="AW192" i="1"/>
  <c r="AV192" i="1"/>
  <c r="AU192" i="1"/>
  <c r="AT192" i="1"/>
  <c r="AZ191" i="1"/>
  <c r="AY191" i="1"/>
  <c r="AX191" i="1"/>
  <c r="AW191" i="1"/>
  <c r="AV191" i="1"/>
  <c r="AU191" i="1"/>
  <c r="AT191" i="1"/>
  <c r="AZ190" i="1"/>
  <c r="AY190" i="1"/>
  <c r="AX190" i="1"/>
  <c r="AW190" i="1"/>
  <c r="AV190" i="1"/>
  <c r="AU190" i="1"/>
  <c r="AT190" i="1"/>
  <c r="AZ189" i="1"/>
  <c r="AY189" i="1"/>
  <c r="AX189" i="1"/>
  <c r="AW189" i="1"/>
  <c r="AV189" i="1"/>
  <c r="AU189" i="1"/>
  <c r="AT189" i="1"/>
  <c r="AZ188" i="1"/>
  <c r="AY188" i="1"/>
  <c r="AX188" i="1"/>
  <c r="AW188" i="1"/>
  <c r="AV188" i="1"/>
  <c r="AU188" i="1"/>
  <c r="AT188" i="1"/>
  <c r="AZ187" i="1"/>
  <c r="AY187" i="1"/>
  <c r="AX187" i="1"/>
  <c r="AW187" i="1"/>
  <c r="AV187" i="1"/>
  <c r="AU187" i="1"/>
  <c r="AT187" i="1"/>
  <c r="AZ186" i="1"/>
  <c r="AY186" i="1"/>
  <c r="AX186" i="1"/>
  <c r="AW186" i="1"/>
  <c r="AV186" i="1"/>
  <c r="AU186" i="1"/>
  <c r="AT186" i="1"/>
  <c r="AZ185" i="1"/>
  <c r="AY185" i="1"/>
  <c r="AX185" i="1"/>
  <c r="AW185" i="1"/>
  <c r="AV185" i="1"/>
  <c r="AU185" i="1"/>
  <c r="AT185" i="1"/>
  <c r="AZ184" i="1"/>
  <c r="AY184" i="1"/>
  <c r="AX184" i="1"/>
  <c r="AW184" i="1"/>
  <c r="AV184" i="1"/>
  <c r="AU184" i="1"/>
  <c r="AT184" i="1"/>
  <c r="AZ183" i="1"/>
  <c r="AY183" i="1"/>
  <c r="AX183" i="1"/>
  <c r="AW183" i="1"/>
  <c r="AV183" i="1"/>
  <c r="AU183" i="1"/>
  <c r="AT183" i="1"/>
  <c r="AZ182" i="1"/>
  <c r="AY182" i="1"/>
  <c r="AX182" i="1"/>
  <c r="AW182" i="1"/>
  <c r="AV182" i="1"/>
  <c r="AU182" i="1"/>
  <c r="AT182" i="1"/>
  <c r="AZ181" i="1"/>
  <c r="AY181" i="1"/>
  <c r="AX181" i="1"/>
  <c r="AW181" i="1"/>
  <c r="AV181" i="1"/>
  <c r="AU181" i="1"/>
  <c r="AT181" i="1"/>
  <c r="AZ180" i="1"/>
  <c r="AY180" i="1"/>
  <c r="AX180" i="1"/>
  <c r="AW180" i="1"/>
  <c r="AV180" i="1"/>
  <c r="AU180" i="1"/>
  <c r="AT180" i="1"/>
  <c r="AZ179" i="1"/>
  <c r="AY179" i="1"/>
  <c r="AX179" i="1"/>
  <c r="AW179" i="1"/>
  <c r="AV179" i="1"/>
  <c r="AU179" i="1"/>
  <c r="AT179" i="1"/>
  <c r="AZ178" i="1"/>
  <c r="AY178" i="1"/>
  <c r="AX178" i="1"/>
  <c r="AW178" i="1"/>
  <c r="AV178" i="1"/>
  <c r="AU178" i="1"/>
  <c r="AT178" i="1"/>
  <c r="AZ177" i="1"/>
  <c r="AY177" i="1"/>
  <c r="AX177" i="1"/>
  <c r="AW177" i="1"/>
  <c r="AV177" i="1"/>
  <c r="AU177" i="1"/>
  <c r="AT177" i="1"/>
  <c r="AZ176" i="1"/>
  <c r="AY176" i="1"/>
  <c r="AX176" i="1"/>
  <c r="AW176" i="1"/>
  <c r="AV176" i="1"/>
  <c r="AU176" i="1"/>
  <c r="AT176" i="1"/>
  <c r="AZ175" i="1"/>
  <c r="AY175" i="1"/>
  <c r="AX175" i="1"/>
  <c r="AW175" i="1"/>
  <c r="AV175" i="1"/>
  <c r="AU175" i="1"/>
  <c r="AT175" i="1"/>
  <c r="AZ174" i="1"/>
  <c r="AY174" i="1"/>
  <c r="AX174" i="1"/>
  <c r="AW174" i="1"/>
  <c r="AV174" i="1"/>
  <c r="AU174" i="1"/>
  <c r="AT174" i="1"/>
  <c r="AZ173" i="1"/>
  <c r="AY173" i="1"/>
  <c r="AX173" i="1"/>
  <c r="AW173" i="1"/>
  <c r="AV173" i="1"/>
  <c r="AU173" i="1"/>
  <c r="AT173" i="1"/>
  <c r="AZ172" i="1"/>
  <c r="AY172" i="1"/>
  <c r="AX172" i="1"/>
  <c r="AW172" i="1"/>
  <c r="AV172" i="1"/>
  <c r="AU172" i="1"/>
  <c r="AT172" i="1"/>
  <c r="AZ171" i="1"/>
  <c r="AY171" i="1"/>
  <c r="AX171" i="1"/>
  <c r="AW171" i="1"/>
  <c r="AV171" i="1"/>
  <c r="AU171" i="1"/>
  <c r="AT171" i="1"/>
  <c r="AZ170" i="1"/>
  <c r="AY170" i="1"/>
  <c r="AX170" i="1"/>
  <c r="AW170" i="1"/>
  <c r="AV170" i="1"/>
  <c r="AU170" i="1"/>
  <c r="AT170" i="1"/>
  <c r="AZ169" i="1"/>
  <c r="AY169" i="1"/>
  <c r="AX169" i="1"/>
  <c r="AW169" i="1"/>
  <c r="AV169" i="1"/>
  <c r="AU169" i="1"/>
  <c r="AT169" i="1"/>
  <c r="AZ168" i="1"/>
  <c r="AY168" i="1"/>
  <c r="AX168" i="1"/>
  <c r="AW168" i="1"/>
  <c r="AV168" i="1"/>
  <c r="AU168" i="1"/>
  <c r="AT168" i="1"/>
  <c r="AZ167" i="1"/>
  <c r="AY167" i="1"/>
  <c r="AX167" i="1"/>
  <c r="AW167" i="1"/>
  <c r="AV167" i="1"/>
  <c r="AU167" i="1"/>
  <c r="AT167" i="1"/>
  <c r="AZ166" i="1"/>
  <c r="AY166" i="1"/>
  <c r="AX166" i="1"/>
  <c r="AW166" i="1"/>
  <c r="AV166" i="1"/>
  <c r="AU166" i="1"/>
  <c r="AT166" i="1"/>
  <c r="AZ165" i="1"/>
  <c r="AY165" i="1"/>
  <c r="AX165" i="1"/>
  <c r="AW165" i="1"/>
  <c r="AV165" i="1"/>
  <c r="AU165" i="1"/>
  <c r="AT165" i="1"/>
  <c r="AZ164" i="1"/>
  <c r="AY164" i="1"/>
  <c r="AX164" i="1"/>
  <c r="AW164" i="1"/>
  <c r="AV164" i="1"/>
  <c r="AU164" i="1"/>
  <c r="AT164" i="1"/>
  <c r="AZ163" i="1"/>
  <c r="AY163" i="1"/>
  <c r="AX163" i="1"/>
  <c r="AW163" i="1"/>
  <c r="AV163" i="1"/>
  <c r="AU163" i="1"/>
  <c r="AT163" i="1"/>
  <c r="AZ162" i="1"/>
  <c r="AY162" i="1"/>
  <c r="AX162" i="1"/>
  <c r="AW162" i="1"/>
  <c r="AV162" i="1"/>
  <c r="AU162" i="1"/>
  <c r="AT162" i="1"/>
  <c r="AZ161" i="1"/>
  <c r="AY161" i="1"/>
  <c r="AX161" i="1"/>
  <c r="AW161" i="1"/>
  <c r="AV161" i="1"/>
  <c r="AU161" i="1"/>
  <c r="AT161" i="1"/>
  <c r="AZ160" i="1"/>
  <c r="AY160" i="1"/>
  <c r="AX160" i="1"/>
  <c r="AW160" i="1"/>
  <c r="AV160" i="1"/>
  <c r="AU160" i="1"/>
  <c r="AT160" i="1"/>
  <c r="AZ159" i="1"/>
  <c r="AY159" i="1"/>
  <c r="AX159" i="1"/>
  <c r="AW159" i="1"/>
  <c r="AV159" i="1"/>
  <c r="AU159" i="1"/>
  <c r="AT159" i="1"/>
  <c r="AZ158" i="1"/>
  <c r="AY158" i="1"/>
  <c r="AX158" i="1"/>
  <c r="AW158" i="1"/>
  <c r="AV158" i="1"/>
  <c r="AU158" i="1"/>
  <c r="AT158" i="1"/>
  <c r="AZ157" i="1"/>
  <c r="AY157" i="1"/>
  <c r="AX157" i="1"/>
  <c r="AW157" i="1"/>
  <c r="AV157" i="1"/>
  <c r="AU157" i="1"/>
  <c r="AT157" i="1"/>
  <c r="AZ156" i="1"/>
  <c r="AY156" i="1"/>
  <c r="AX156" i="1"/>
  <c r="AW156" i="1"/>
  <c r="AV156" i="1"/>
  <c r="AU156" i="1"/>
  <c r="AT156" i="1"/>
  <c r="AZ155" i="1"/>
  <c r="AY155" i="1"/>
  <c r="AX155" i="1"/>
  <c r="AW155" i="1"/>
  <c r="AV155" i="1"/>
  <c r="AU155" i="1"/>
  <c r="AT155" i="1"/>
  <c r="AZ154" i="1"/>
  <c r="AY154" i="1"/>
  <c r="AX154" i="1"/>
  <c r="AW154" i="1"/>
  <c r="AV154" i="1"/>
  <c r="AU154" i="1"/>
  <c r="AT154" i="1"/>
  <c r="AZ153" i="1"/>
  <c r="AY153" i="1"/>
  <c r="AX153" i="1"/>
  <c r="AW153" i="1"/>
  <c r="AV153" i="1"/>
  <c r="AU153" i="1"/>
  <c r="AT153" i="1"/>
  <c r="AZ152" i="1"/>
  <c r="AY152" i="1"/>
  <c r="AX152" i="1"/>
  <c r="AW152" i="1"/>
  <c r="AV152" i="1"/>
  <c r="AU152" i="1"/>
  <c r="AT152" i="1"/>
  <c r="AZ151" i="1"/>
  <c r="AY151" i="1"/>
  <c r="AX151" i="1"/>
  <c r="AW151" i="1"/>
  <c r="AV151" i="1"/>
  <c r="AU151" i="1"/>
  <c r="AT151" i="1"/>
  <c r="AZ150" i="1"/>
  <c r="AY150" i="1"/>
  <c r="AX150" i="1"/>
  <c r="AW150" i="1"/>
  <c r="AV150" i="1"/>
  <c r="AU150" i="1"/>
  <c r="AT150" i="1"/>
  <c r="AZ149" i="1"/>
  <c r="AY149" i="1"/>
  <c r="AX149" i="1"/>
  <c r="AW149" i="1"/>
  <c r="AV149" i="1"/>
  <c r="AU149" i="1"/>
  <c r="AT149" i="1"/>
  <c r="AZ148" i="1"/>
  <c r="AY148" i="1"/>
  <c r="AX148" i="1"/>
  <c r="AW148" i="1"/>
  <c r="AV148" i="1"/>
  <c r="AU148" i="1"/>
  <c r="AT148" i="1"/>
  <c r="AZ147" i="1"/>
  <c r="AY147" i="1"/>
  <c r="AX147" i="1"/>
  <c r="AW147" i="1"/>
  <c r="AV147" i="1"/>
  <c r="AU147" i="1"/>
  <c r="AT147" i="1"/>
  <c r="AZ146" i="1"/>
  <c r="AY146" i="1"/>
  <c r="AX146" i="1"/>
  <c r="AW146" i="1"/>
  <c r="AV146" i="1"/>
  <c r="AU146" i="1"/>
  <c r="AT146" i="1"/>
  <c r="AZ145" i="1"/>
  <c r="AY145" i="1"/>
  <c r="AX145" i="1"/>
  <c r="AW145" i="1"/>
  <c r="AV145" i="1"/>
  <c r="AU145" i="1"/>
  <c r="AT145" i="1"/>
  <c r="AZ144" i="1"/>
  <c r="AY144" i="1"/>
  <c r="AX144" i="1"/>
  <c r="AW144" i="1"/>
  <c r="AV144" i="1"/>
  <c r="AU144" i="1"/>
  <c r="AT144" i="1"/>
  <c r="AZ143" i="1"/>
  <c r="AY143" i="1"/>
  <c r="AX143" i="1"/>
  <c r="AW143" i="1"/>
  <c r="AV143" i="1"/>
  <c r="AU143" i="1"/>
  <c r="AT143" i="1"/>
  <c r="AZ142" i="1"/>
  <c r="AY142" i="1"/>
  <c r="AX142" i="1"/>
  <c r="AW142" i="1"/>
  <c r="AV142" i="1"/>
  <c r="AU142" i="1"/>
  <c r="AT142" i="1"/>
  <c r="AZ141" i="1"/>
  <c r="AY141" i="1"/>
  <c r="AX141" i="1"/>
  <c r="AW141" i="1"/>
  <c r="AV141" i="1"/>
  <c r="AU141" i="1"/>
  <c r="AT141" i="1"/>
  <c r="AZ140" i="1"/>
  <c r="AY140" i="1"/>
  <c r="AX140" i="1"/>
  <c r="AW140" i="1"/>
  <c r="AV140" i="1"/>
  <c r="AU140" i="1"/>
  <c r="AT140" i="1"/>
  <c r="AZ139" i="1"/>
  <c r="AY139" i="1"/>
  <c r="AX139" i="1"/>
  <c r="AW139" i="1"/>
  <c r="AV139" i="1"/>
  <c r="AU139" i="1"/>
  <c r="AT139" i="1"/>
  <c r="AZ138" i="1"/>
  <c r="AY138" i="1"/>
  <c r="AX138" i="1"/>
  <c r="AW138" i="1"/>
  <c r="AV138" i="1"/>
  <c r="AU138" i="1"/>
  <c r="AT138" i="1"/>
  <c r="AZ137" i="1"/>
  <c r="AY137" i="1"/>
  <c r="AX137" i="1"/>
  <c r="AW137" i="1"/>
  <c r="AV137" i="1"/>
  <c r="AU137" i="1"/>
  <c r="AT137" i="1"/>
  <c r="AZ136" i="1"/>
  <c r="AY136" i="1"/>
  <c r="AX136" i="1"/>
  <c r="AW136" i="1"/>
  <c r="AV136" i="1"/>
  <c r="AU136" i="1"/>
  <c r="AT136" i="1"/>
  <c r="AZ135" i="1"/>
  <c r="AY135" i="1"/>
  <c r="AX135" i="1"/>
  <c r="AW135" i="1"/>
  <c r="AV135" i="1"/>
  <c r="AU135" i="1"/>
  <c r="AT135" i="1"/>
  <c r="AZ134" i="1"/>
  <c r="AY134" i="1"/>
  <c r="AX134" i="1"/>
  <c r="AW134" i="1"/>
  <c r="AV134" i="1"/>
  <c r="AU134" i="1"/>
  <c r="AT134" i="1"/>
  <c r="AZ133" i="1"/>
  <c r="AY133" i="1"/>
  <c r="AX133" i="1"/>
  <c r="AW133" i="1"/>
  <c r="AV133" i="1"/>
  <c r="AU133" i="1"/>
  <c r="AT133" i="1"/>
  <c r="AZ132" i="1"/>
  <c r="AY132" i="1"/>
  <c r="AX132" i="1"/>
  <c r="AW132" i="1"/>
  <c r="AV132" i="1"/>
  <c r="AU132" i="1"/>
  <c r="AT132" i="1"/>
  <c r="AZ131" i="1"/>
  <c r="AY131" i="1"/>
  <c r="AX131" i="1"/>
  <c r="AW131" i="1"/>
  <c r="AV131" i="1"/>
  <c r="AU131" i="1"/>
  <c r="AT131" i="1"/>
  <c r="AZ130" i="1"/>
  <c r="AY130" i="1"/>
  <c r="AX130" i="1"/>
  <c r="AW130" i="1"/>
  <c r="AV130" i="1"/>
  <c r="AU130" i="1"/>
  <c r="AT130" i="1"/>
  <c r="AZ129" i="1"/>
  <c r="AY129" i="1"/>
  <c r="AX129" i="1"/>
  <c r="AW129" i="1"/>
  <c r="AV129" i="1"/>
  <c r="AU129" i="1"/>
  <c r="AT129" i="1"/>
  <c r="AZ128" i="1"/>
  <c r="AY128" i="1"/>
  <c r="AX128" i="1"/>
  <c r="AW128" i="1"/>
  <c r="AV128" i="1"/>
  <c r="AU128" i="1"/>
  <c r="AT128" i="1"/>
  <c r="AZ127" i="1"/>
  <c r="AY127" i="1"/>
  <c r="AX127" i="1"/>
  <c r="AW127" i="1"/>
  <c r="AV127" i="1"/>
  <c r="AU127" i="1"/>
  <c r="AT127" i="1"/>
  <c r="AZ126" i="1"/>
  <c r="AY126" i="1"/>
  <c r="AX126" i="1"/>
  <c r="AW126" i="1"/>
  <c r="AV126" i="1"/>
  <c r="AU126" i="1"/>
  <c r="AT126" i="1"/>
  <c r="AZ125" i="1"/>
  <c r="AY125" i="1"/>
  <c r="AX125" i="1"/>
  <c r="AW125" i="1"/>
  <c r="AV125" i="1"/>
  <c r="AU125" i="1"/>
  <c r="AT125" i="1"/>
  <c r="AZ124" i="1"/>
  <c r="AY124" i="1"/>
  <c r="AX124" i="1"/>
  <c r="AW124" i="1"/>
  <c r="AV124" i="1"/>
  <c r="AU124" i="1"/>
  <c r="AT124" i="1"/>
  <c r="AZ123" i="1"/>
  <c r="AY123" i="1"/>
  <c r="AX123" i="1"/>
  <c r="AW123" i="1"/>
  <c r="AV123" i="1"/>
  <c r="AU123" i="1"/>
  <c r="AT123" i="1"/>
  <c r="AZ122" i="1"/>
  <c r="AY122" i="1"/>
  <c r="AX122" i="1"/>
  <c r="AW122" i="1"/>
  <c r="AV122" i="1"/>
  <c r="AU122" i="1"/>
  <c r="AT122" i="1"/>
  <c r="AZ121" i="1"/>
  <c r="AY121" i="1"/>
  <c r="AX121" i="1"/>
  <c r="AW121" i="1"/>
  <c r="AV121" i="1"/>
  <c r="AU121" i="1"/>
  <c r="AT121" i="1"/>
  <c r="AZ120" i="1"/>
  <c r="AY120" i="1"/>
  <c r="AX120" i="1"/>
  <c r="AW120" i="1"/>
  <c r="AV120" i="1"/>
  <c r="AU120" i="1"/>
  <c r="AT120" i="1"/>
  <c r="AZ119" i="1"/>
  <c r="AY119" i="1"/>
  <c r="AX119" i="1"/>
  <c r="AW119" i="1"/>
  <c r="AV119" i="1"/>
  <c r="AU119" i="1"/>
  <c r="AT119" i="1"/>
  <c r="AZ118" i="1"/>
  <c r="AY118" i="1"/>
  <c r="AX118" i="1"/>
  <c r="AW118" i="1"/>
  <c r="AV118" i="1"/>
  <c r="AU118" i="1"/>
  <c r="AT118" i="1"/>
  <c r="AZ117" i="1"/>
  <c r="AY117" i="1"/>
  <c r="AX117" i="1"/>
  <c r="AW117" i="1"/>
  <c r="AV117" i="1"/>
  <c r="AU117" i="1"/>
  <c r="AT117" i="1"/>
  <c r="AZ116" i="1"/>
  <c r="AY116" i="1"/>
  <c r="AX116" i="1"/>
  <c r="AW116" i="1"/>
  <c r="AV116" i="1"/>
  <c r="AU116" i="1"/>
  <c r="AT116" i="1"/>
  <c r="AZ115" i="1"/>
  <c r="AY115" i="1"/>
  <c r="AX115" i="1"/>
  <c r="AW115" i="1"/>
  <c r="AV115" i="1"/>
  <c r="AU115" i="1"/>
  <c r="AT115" i="1"/>
  <c r="AZ114" i="1"/>
  <c r="AY114" i="1"/>
  <c r="AX114" i="1"/>
  <c r="AW114" i="1"/>
  <c r="AV114" i="1"/>
  <c r="AU114" i="1"/>
  <c r="AT114" i="1"/>
  <c r="AZ113" i="1"/>
  <c r="AY113" i="1"/>
  <c r="AX113" i="1"/>
  <c r="AW113" i="1"/>
  <c r="AV113" i="1"/>
  <c r="AU113" i="1"/>
  <c r="AT113" i="1"/>
  <c r="AZ112" i="1"/>
  <c r="AY112" i="1"/>
  <c r="AX112" i="1"/>
  <c r="AW112" i="1"/>
  <c r="AV112" i="1"/>
  <c r="AU112" i="1"/>
  <c r="AT112" i="1"/>
  <c r="AZ111" i="1"/>
  <c r="AY111" i="1"/>
  <c r="AX111" i="1"/>
  <c r="AW111" i="1"/>
  <c r="AV111" i="1"/>
  <c r="AU111" i="1"/>
  <c r="AT111" i="1"/>
  <c r="AZ110" i="1"/>
  <c r="AY110" i="1"/>
  <c r="AX110" i="1"/>
  <c r="AW110" i="1"/>
  <c r="AV110" i="1"/>
  <c r="AU110" i="1"/>
  <c r="AT110" i="1"/>
  <c r="AZ109" i="1"/>
  <c r="AY109" i="1"/>
  <c r="AX109" i="1"/>
  <c r="AW109" i="1"/>
  <c r="AV109" i="1"/>
  <c r="AU109" i="1"/>
  <c r="AT109" i="1"/>
  <c r="AZ108" i="1"/>
  <c r="AY108" i="1"/>
  <c r="AX108" i="1"/>
  <c r="AW108" i="1"/>
  <c r="AV108" i="1"/>
  <c r="AU108" i="1"/>
  <c r="AT108" i="1"/>
  <c r="AZ107" i="1"/>
  <c r="AY107" i="1"/>
  <c r="AX107" i="1"/>
  <c r="AW107" i="1"/>
  <c r="AV107" i="1"/>
  <c r="AU107" i="1"/>
  <c r="AT107" i="1"/>
  <c r="AZ106" i="1"/>
  <c r="AY106" i="1"/>
  <c r="AX106" i="1"/>
  <c r="AW106" i="1"/>
  <c r="AV106" i="1"/>
  <c r="AU106" i="1"/>
  <c r="AT106" i="1"/>
  <c r="AZ105" i="1"/>
  <c r="AY105" i="1"/>
  <c r="AX105" i="1"/>
  <c r="AW105" i="1"/>
  <c r="AV105" i="1"/>
  <c r="AU105" i="1"/>
  <c r="AT105" i="1"/>
  <c r="AZ104" i="1"/>
  <c r="AY104" i="1"/>
  <c r="AX104" i="1"/>
  <c r="AW104" i="1"/>
  <c r="AV104" i="1"/>
  <c r="AU104" i="1"/>
  <c r="AT104" i="1"/>
  <c r="AZ103" i="1"/>
  <c r="AY103" i="1"/>
  <c r="AX103" i="1"/>
  <c r="AW103" i="1"/>
  <c r="AV103" i="1"/>
  <c r="AU103" i="1"/>
  <c r="AT103" i="1"/>
  <c r="AZ102" i="1"/>
  <c r="AY102" i="1"/>
  <c r="AX102" i="1"/>
  <c r="AW102" i="1"/>
  <c r="AV102" i="1"/>
  <c r="AU102" i="1"/>
  <c r="AT102" i="1"/>
  <c r="AZ101" i="1"/>
  <c r="AY101" i="1"/>
  <c r="AX101" i="1"/>
  <c r="AW101" i="1"/>
  <c r="AV101" i="1"/>
  <c r="AU101" i="1"/>
  <c r="AT101" i="1"/>
  <c r="AZ100" i="1"/>
  <c r="AY100" i="1"/>
  <c r="AX100" i="1"/>
  <c r="AW100" i="1"/>
  <c r="AV100" i="1"/>
  <c r="AU100" i="1"/>
  <c r="AT100" i="1"/>
  <c r="AZ99" i="1"/>
  <c r="AY99" i="1"/>
  <c r="AX99" i="1"/>
  <c r="AW99" i="1"/>
  <c r="AV99" i="1"/>
  <c r="AU99" i="1"/>
  <c r="AT99" i="1"/>
  <c r="AZ98" i="1"/>
  <c r="AY98" i="1"/>
  <c r="AX98" i="1"/>
  <c r="AW98" i="1"/>
  <c r="AV98" i="1"/>
  <c r="AU98" i="1"/>
  <c r="AT98" i="1"/>
  <c r="AZ97" i="1"/>
  <c r="AY97" i="1"/>
  <c r="AX97" i="1"/>
  <c r="AW97" i="1"/>
  <c r="AV97" i="1"/>
  <c r="AU97" i="1"/>
  <c r="AT97" i="1"/>
  <c r="AZ96" i="1"/>
  <c r="AY96" i="1"/>
  <c r="AX96" i="1"/>
  <c r="AW96" i="1"/>
  <c r="AV96" i="1"/>
  <c r="AU96" i="1"/>
  <c r="AT96" i="1"/>
  <c r="AZ95" i="1"/>
  <c r="AY95" i="1"/>
  <c r="AX95" i="1"/>
  <c r="AW95" i="1"/>
  <c r="AV95" i="1"/>
  <c r="AU95" i="1"/>
  <c r="AT95" i="1"/>
  <c r="AZ94" i="1"/>
  <c r="AY94" i="1"/>
  <c r="AX94" i="1"/>
  <c r="AW94" i="1"/>
  <c r="AV94" i="1"/>
  <c r="AU94" i="1"/>
  <c r="AT94" i="1"/>
  <c r="AZ93" i="1"/>
  <c r="AY93" i="1"/>
  <c r="AX93" i="1"/>
  <c r="AW93" i="1"/>
  <c r="AV93" i="1"/>
  <c r="AU93" i="1"/>
  <c r="AT93" i="1"/>
  <c r="AZ92" i="1"/>
  <c r="AY92" i="1"/>
  <c r="AX92" i="1"/>
  <c r="AW92" i="1"/>
  <c r="AV92" i="1"/>
  <c r="AU92" i="1"/>
  <c r="AT92" i="1"/>
  <c r="AZ91" i="1"/>
  <c r="AY91" i="1"/>
  <c r="AX91" i="1"/>
  <c r="AW91" i="1"/>
  <c r="AV91" i="1"/>
  <c r="AU91" i="1"/>
  <c r="AT91" i="1"/>
  <c r="AZ90" i="1"/>
  <c r="AY90" i="1"/>
  <c r="AX90" i="1"/>
  <c r="AW90" i="1"/>
  <c r="AV90" i="1"/>
  <c r="AU90" i="1"/>
  <c r="AT90" i="1"/>
  <c r="AZ89" i="1"/>
  <c r="AY89" i="1"/>
  <c r="AX89" i="1"/>
  <c r="AW89" i="1"/>
  <c r="AV89" i="1"/>
  <c r="AU89" i="1"/>
  <c r="AT89" i="1"/>
  <c r="AZ88" i="1"/>
  <c r="AY88" i="1"/>
  <c r="AX88" i="1"/>
  <c r="AW88" i="1"/>
  <c r="AV88" i="1"/>
  <c r="AU88" i="1"/>
  <c r="AT88" i="1"/>
  <c r="AZ87" i="1"/>
  <c r="AY87" i="1"/>
  <c r="AX87" i="1"/>
  <c r="AW87" i="1"/>
  <c r="AV87" i="1"/>
  <c r="AU87" i="1"/>
  <c r="AT87" i="1"/>
  <c r="AZ86" i="1"/>
  <c r="AY86" i="1"/>
  <c r="AX86" i="1"/>
  <c r="AW86" i="1"/>
  <c r="AV86" i="1"/>
  <c r="AU86" i="1"/>
  <c r="AT86" i="1"/>
  <c r="AZ85" i="1"/>
  <c r="AY85" i="1"/>
  <c r="AX85" i="1"/>
  <c r="AW85" i="1"/>
  <c r="AV85" i="1"/>
  <c r="AU85" i="1"/>
  <c r="AT85" i="1"/>
  <c r="AZ84" i="1"/>
  <c r="AY84" i="1"/>
  <c r="AX84" i="1"/>
  <c r="AW84" i="1"/>
  <c r="AV84" i="1"/>
  <c r="AU84" i="1"/>
  <c r="AT84" i="1"/>
  <c r="AZ83" i="1"/>
  <c r="AY83" i="1"/>
  <c r="AX83" i="1"/>
  <c r="AW83" i="1"/>
  <c r="AV83" i="1"/>
  <c r="AU83" i="1"/>
  <c r="AT83" i="1"/>
  <c r="AZ82" i="1"/>
  <c r="AY82" i="1"/>
  <c r="AX82" i="1"/>
  <c r="AW82" i="1"/>
  <c r="AV82" i="1"/>
  <c r="AU82" i="1"/>
  <c r="AT82" i="1"/>
  <c r="AZ81" i="1"/>
  <c r="AY81" i="1"/>
  <c r="AX81" i="1"/>
  <c r="AW81" i="1"/>
  <c r="AV81" i="1"/>
  <c r="AU81" i="1"/>
  <c r="AT81" i="1"/>
  <c r="AZ80" i="1"/>
  <c r="AY80" i="1"/>
  <c r="AX80" i="1"/>
  <c r="AW80" i="1"/>
  <c r="AV80" i="1"/>
  <c r="AU80" i="1"/>
  <c r="AT80" i="1"/>
  <c r="AZ79" i="1"/>
  <c r="AY79" i="1"/>
  <c r="AX79" i="1"/>
  <c r="AW79" i="1"/>
  <c r="AV79" i="1"/>
  <c r="AU79" i="1"/>
  <c r="AT79" i="1"/>
  <c r="AZ78" i="1"/>
  <c r="AY78" i="1"/>
  <c r="AX78" i="1"/>
  <c r="AW78" i="1"/>
  <c r="AV78" i="1"/>
  <c r="AU78" i="1"/>
  <c r="AT78" i="1"/>
  <c r="AZ77" i="1"/>
  <c r="AY77" i="1"/>
  <c r="AX77" i="1"/>
  <c r="AW77" i="1"/>
  <c r="AV77" i="1"/>
  <c r="AU77" i="1"/>
  <c r="AT77" i="1"/>
  <c r="AZ76" i="1"/>
  <c r="AY76" i="1"/>
  <c r="AX76" i="1"/>
  <c r="AW76" i="1"/>
  <c r="AV76" i="1"/>
  <c r="AU76" i="1"/>
  <c r="AT76" i="1"/>
  <c r="AZ75" i="1"/>
  <c r="AY75" i="1"/>
  <c r="AX75" i="1"/>
  <c r="AW75" i="1"/>
  <c r="AV75" i="1"/>
  <c r="AU75" i="1"/>
  <c r="AT75" i="1"/>
  <c r="AZ74" i="1"/>
  <c r="AY74" i="1"/>
  <c r="AX74" i="1"/>
  <c r="AW74" i="1"/>
  <c r="AV74" i="1"/>
  <c r="AU74" i="1"/>
  <c r="AT74" i="1"/>
  <c r="AZ73" i="1"/>
  <c r="AY73" i="1"/>
  <c r="AX73" i="1"/>
  <c r="AW73" i="1"/>
  <c r="AV73" i="1"/>
  <c r="AU73" i="1"/>
  <c r="AT73" i="1"/>
  <c r="AZ72" i="1"/>
  <c r="AY72" i="1"/>
  <c r="AX72" i="1"/>
  <c r="AW72" i="1"/>
  <c r="AV72" i="1"/>
  <c r="AU72" i="1"/>
  <c r="AT72" i="1"/>
  <c r="AZ71" i="1"/>
  <c r="AY71" i="1"/>
  <c r="AX71" i="1"/>
  <c r="AW71" i="1"/>
  <c r="AV71" i="1"/>
  <c r="AU71" i="1"/>
  <c r="AT71" i="1"/>
  <c r="AZ70" i="1"/>
  <c r="AY70" i="1"/>
  <c r="AX70" i="1"/>
  <c r="AW70" i="1"/>
  <c r="AV70" i="1"/>
  <c r="AU70" i="1"/>
  <c r="AT70" i="1"/>
  <c r="AZ69" i="1"/>
  <c r="AY69" i="1"/>
  <c r="AX69" i="1"/>
  <c r="AW69" i="1"/>
  <c r="AV69" i="1"/>
  <c r="AU69" i="1"/>
  <c r="AT69" i="1"/>
  <c r="AZ68" i="1"/>
  <c r="AY68" i="1"/>
  <c r="AX68" i="1"/>
  <c r="AW68" i="1"/>
  <c r="AV68" i="1"/>
  <c r="AU68" i="1"/>
  <c r="AT68" i="1"/>
  <c r="AZ67" i="1"/>
  <c r="AY67" i="1"/>
  <c r="AX67" i="1"/>
  <c r="AW67" i="1"/>
  <c r="AV67" i="1"/>
  <c r="AU67" i="1"/>
  <c r="AT67" i="1"/>
  <c r="AZ66" i="1"/>
  <c r="AY66" i="1"/>
  <c r="AX66" i="1"/>
  <c r="AW66" i="1"/>
  <c r="AV66" i="1"/>
  <c r="AU66" i="1"/>
  <c r="AT66" i="1"/>
  <c r="AZ65" i="1"/>
  <c r="AY65" i="1"/>
  <c r="AX65" i="1"/>
  <c r="AW65" i="1"/>
  <c r="AV65" i="1"/>
  <c r="AU65" i="1"/>
  <c r="AT65" i="1"/>
  <c r="AZ64" i="1"/>
  <c r="AY64" i="1"/>
  <c r="AX64" i="1"/>
  <c r="AW64" i="1"/>
  <c r="AV64" i="1"/>
  <c r="AU64" i="1"/>
  <c r="AT64" i="1"/>
  <c r="AZ63" i="1"/>
  <c r="AY63" i="1"/>
  <c r="AX63" i="1"/>
  <c r="AW63" i="1"/>
  <c r="AV63" i="1"/>
  <c r="AU63" i="1"/>
  <c r="AT63" i="1"/>
  <c r="AZ62" i="1"/>
  <c r="AY62" i="1"/>
  <c r="AX62" i="1"/>
  <c r="AW62" i="1"/>
  <c r="AV62" i="1"/>
  <c r="AU62" i="1"/>
  <c r="AT62" i="1"/>
  <c r="AZ61" i="1"/>
  <c r="AY61" i="1"/>
  <c r="AX61" i="1"/>
  <c r="AW61" i="1"/>
  <c r="AV61" i="1"/>
  <c r="AU61" i="1"/>
  <c r="AT61" i="1"/>
  <c r="AZ60" i="1"/>
  <c r="AY60" i="1"/>
  <c r="AX60" i="1"/>
  <c r="AW60" i="1"/>
  <c r="AV60" i="1"/>
  <c r="AU60" i="1"/>
  <c r="AT60" i="1"/>
  <c r="AZ59" i="1"/>
  <c r="AY59" i="1"/>
  <c r="AX59" i="1"/>
  <c r="AW59" i="1"/>
  <c r="AV59" i="1"/>
  <c r="AU59" i="1"/>
  <c r="AT59" i="1"/>
  <c r="AZ58" i="1"/>
  <c r="AY58" i="1"/>
  <c r="AX58" i="1"/>
  <c r="AW58" i="1"/>
  <c r="AV58" i="1"/>
  <c r="AU58" i="1"/>
  <c r="AT58" i="1"/>
  <c r="AZ57" i="1"/>
  <c r="AY57" i="1"/>
  <c r="AX57" i="1"/>
  <c r="AW57" i="1"/>
  <c r="AV57" i="1"/>
  <c r="AU57" i="1"/>
  <c r="AT57" i="1"/>
  <c r="AZ56" i="1"/>
  <c r="AY56" i="1"/>
  <c r="AX56" i="1"/>
  <c r="AW56" i="1"/>
  <c r="AV56" i="1"/>
  <c r="AU56" i="1"/>
  <c r="AT56" i="1"/>
  <c r="AZ55" i="1"/>
  <c r="AY55" i="1"/>
  <c r="AX55" i="1"/>
  <c r="AW55" i="1"/>
  <c r="AV55" i="1"/>
  <c r="AU55" i="1"/>
  <c r="AT55" i="1"/>
  <c r="AZ54" i="1"/>
  <c r="AY54" i="1"/>
  <c r="AX54" i="1"/>
  <c r="AW54" i="1"/>
  <c r="AV54" i="1"/>
  <c r="AU54" i="1"/>
  <c r="AT54" i="1"/>
  <c r="AZ53" i="1"/>
  <c r="AY53" i="1"/>
  <c r="AX53" i="1"/>
  <c r="AW53" i="1"/>
  <c r="AV53" i="1"/>
  <c r="AU53" i="1"/>
  <c r="AT53" i="1"/>
  <c r="AZ52" i="1"/>
  <c r="AY52" i="1"/>
  <c r="AX52" i="1"/>
  <c r="AW52" i="1"/>
  <c r="AV52" i="1"/>
  <c r="AU52" i="1"/>
  <c r="AT52" i="1"/>
  <c r="AZ51" i="1"/>
  <c r="AY51" i="1"/>
  <c r="AX51" i="1"/>
  <c r="AW51" i="1"/>
  <c r="AV51" i="1"/>
  <c r="AU51" i="1"/>
  <c r="AT51" i="1"/>
  <c r="AZ50" i="1"/>
  <c r="AY50" i="1"/>
  <c r="AX50" i="1"/>
  <c r="AW50" i="1"/>
  <c r="AV50" i="1"/>
  <c r="AU50" i="1"/>
  <c r="AT50" i="1"/>
  <c r="AZ49" i="1"/>
  <c r="AY49" i="1"/>
  <c r="AX49" i="1"/>
  <c r="AW49" i="1"/>
  <c r="AV49" i="1"/>
  <c r="AU49" i="1"/>
  <c r="AT49" i="1"/>
  <c r="AZ48" i="1"/>
  <c r="AY48" i="1"/>
  <c r="AX48" i="1"/>
  <c r="AW48" i="1"/>
  <c r="AV48" i="1"/>
  <c r="AU48" i="1"/>
  <c r="AT48" i="1"/>
  <c r="AZ47" i="1"/>
  <c r="AY47" i="1"/>
  <c r="AX47" i="1"/>
  <c r="AW47" i="1"/>
  <c r="AV47" i="1"/>
  <c r="AU47" i="1"/>
  <c r="AT47" i="1"/>
  <c r="AZ46" i="1"/>
  <c r="AY46" i="1"/>
  <c r="AX46" i="1"/>
  <c r="AW46" i="1"/>
  <c r="AV46" i="1"/>
  <c r="AU46" i="1"/>
  <c r="AT46" i="1"/>
  <c r="AZ45" i="1"/>
  <c r="AY45" i="1"/>
  <c r="AX45" i="1"/>
  <c r="AW45" i="1"/>
  <c r="AV45" i="1"/>
  <c r="AU45" i="1"/>
  <c r="AT45" i="1"/>
  <c r="AZ44" i="1"/>
  <c r="AY44" i="1"/>
  <c r="AX44" i="1"/>
  <c r="AW44" i="1"/>
  <c r="AV44" i="1"/>
  <c r="AU44" i="1"/>
  <c r="AT44" i="1"/>
  <c r="AZ43" i="1"/>
  <c r="AY43" i="1"/>
  <c r="AX43" i="1"/>
  <c r="AW43" i="1"/>
  <c r="AV43" i="1"/>
  <c r="AU43" i="1"/>
  <c r="AT43" i="1"/>
  <c r="AZ42" i="1"/>
  <c r="AY42" i="1"/>
  <c r="AX42" i="1"/>
  <c r="AW42" i="1"/>
  <c r="AV42" i="1"/>
  <c r="AU42" i="1"/>
  <c r="AT42" i="1"/>
  <c r="AZ41" i="1"/>
  <c r="AY41" i="1"/>
  <c r="AX41" i="1"/>
  <c r="AW41" i="1"/>
  <c r="AV41" i="1"/>
  <c r="AU41" i="1"/>
  <c r="AT41" i="1"/>
  <c r="AZ40" i="1"/>
  <c r="AY40" i="1"/>
  <c r="AX40" i="1"/>
  <c r="AW40" i="1"/>
  <c r="AV40" i="1"/>
  <c r="AU40" i="1"/>
  <c r="AT40" i="1"/>
  <c r="AZ39" i="1"/>
  <c r="AY39" i="1"/>
  <c r="AX39" i="1"/>
  <c r="AW39" i="1"/>
  <c r="AV39" i="1"/>
  <c r="AU39" i="1"/>
  <c r="AT39" i="1"/>
  <c r="AZ38" i="1"/>
  <c r="AY38" i="1"/>
  <c r="AX38" i="1"/>
  <c r="AW38" i="1"/>
  <c r="AV38" i="1"/>
  <c r="AU38" i="1"/>
  <c r="AT38" i="1"/>
  <c r="AZ37" i="1"/>
  <c r="AY37" i="1"/>
  <c r="AX37" i="1"/>
  <c r="AW37" i="1"/>
  <c r="AV37" i="1"/>
  <c r="AU37" i="1"/>
  <c r="AT37" i="1"/>
  <c r="AZ36" i="1"/>
  <c r="AY36" i="1"/>
  <c r="AX36" i="1"/>
  <c r="AW36" i="1"/>
  <c r="AV36" i="1"/>
  <c r="AU36" i="1"/>
  <c r="AT36" i="1"/>
  <c r="AZ35" i="1"/>
  <c r="AY35" i="1"/>
  <c r="AX35" i="1"/>
  <c r="AW35" i="1"/>
  <c r="AV35" i="1"/>
  <c r="AU35" i="1"/>
  <c r="AT35" i="1"/>
  <c r="AZ34" i="1"/>
  <c r="AY34" i="1"/>
  <c r="AX34" i="1"/>
  <c r="AW34" i="1"/>
  <c r="AV34" i="1"/>
  <c r="AU34" i="1"/>
  <c r="AT34" i="1"/>
  <c r="AZ33" i="1"/>
  <c r="AY33" i="1"/>
  <c r="AX33" i="1"/>
  <c r="AW33" i="1"/>
  <c r="AV33" i="1"/>
  <c r="AU33" i="1"/>
  <c r="AT33" i="1"/>
  <c r="AZ32" i="1"/>
  <c r="AY32" i="1"/>
  <c r="AX32" i="1"/>
  <c r="AW32" i="1"/>
  <c r="AV32" i="1"/>
  <c r="AU32" i="1"/>
  <c r="AT32" i="1"/>
  <c r="AZ31" i="1"/>
  <c r="AY31" i="1"/>
  <c r="AX31" i="1"/>
  <c r="AW31" i="1"/>
  <c r="AV31" i="1"/>
  <c r="AU31" i="1"/>
  <c r="AT31" i="1"/>
  <c r="AZ30" i="1"/>
  <c r="AY30" i="1"/>
  <c r="AX30" i="1"/>
  <c r="AW30" i="1"/>
  <c r="AV30" i="1"/>
  <c r="AU30" i="1"/>
  <c r="AT30" i="1"/>
  <c r="AZ29" i="1"/>
  <c r="AY29" i="1"/>
  <c r="AX29" i="1"/>
  <c r="AW29" i="1"/>
  <c r="AV29" i="1"/>
  <c r="AU29" i="1"/>
  <c r="AT29" i="1"/>
  <c r="AZ28" i="1"/>
  <c r="AY28" i="1"/>
  <c r="AX28" i="1"/>
  <c r="AW28" i="1"/>
  <c r="AV28" i="1"/>
  <c r="AU28" i="1"/>
  <c r="AT28" i="1"/>
  <c r="AZ27" i="1"/>
  <c r="AY27" i="1"/>
  <c r="AX27" i="1"/>
  <c r="AW27" i="1"/>
  <c r="AV27" i="1"/>
  <c r="AU27" i="1"/>
  <c r="AT27" i="1"/>
  <c r="AZ26" i="1"/>
  <c r="AY26" i="1"/>
  <c r="AX26" i="1"/>
  <c r="AW26" i="1"/>
  <c r="AV26" i="1"/>
  <c r="AU26" i="1"/>
  <c r="AT26" i="1"/>
  <c r="AZ25" i="1"/>
  <c r="AY25" i="1"/>
  <c r="AX25" i="1"/>
  <c r="AW25" i="1"/>
  <c r="AV25" i="1"/>
  <c r="AU25" i="1"/>
  <c r="AT25" i="1"/>
  <c r="AZ24" i="1"/>
  <c r="AY24" i="1"/>
  <c r="AX24" i="1"/>
  <c r="AW24" i="1"/>
  <c r="AV24" i="1"/>
  <c r="AU24" i="1"/>
  <c r="AT24" i="1"/>
  <c r="AZ23" i="1"/>
  <c r="AY23" i="1"/>
  <c r="AX23" i="1"/>
  <c r="AW23" i="1"/>
  <c r="AV23" i="1"/>
  <c r="AU23" i="1"/>
  <c r="AT23" i="1"/>
  <c r="AZ22" i="1"/>
  <c r="AY22" i="1"/>
  <c r="AX22" i="1"/>
  <c r="AW22" i="1"/>
  <c r="AV22" i="1"/>
  <c r="AU22" i="1"/>
  <c r="AT22" i="1"/>
  <c r="AZ21" i="1"/>
  <c r="AY21" i="1"/>
  <c r="AX21" i="1"/>
  <c r="AW21" i="1"/>
  <c r="AV21" i="1"/>
  <c r="AU21" i="1"/>
  <c r="AT21" i="1"/>
  <c r="AZ20" i="1"/>
  <c r="AY20" i="1"/>
  <c r="AX20" i="1"/>
  <c r="AW20" i="1"/>
  <c r="AV20" i="1"/>
  <c r="AU20" i="1"/>
  <c r="AT20" i="1"/>
  <c r="AZ19" i="1"/>
  <c r="AY19" i="1"/>
  <c r="AX19" i="1"/>
  <c r="AW19" i="1"/>
  <c r="AV19" i="1"/>
  <c r="AU19" i="1"/>
  <c r="AT19" i="1"/>
  <c r="AZ18" i="1"/>
  <c r="AY18" i="1"/>
  <c r="AX18" i="1"/>
  <c r="AW18" i="1"/>
  <c r="AV18" i="1"/>
  <c r="AU18" i="1"/>
  <c r="AT18" i="1"/>
  <c r="AZ17" i="1"/>
  <c r="AY17" i="1"/>
  <c r="AX17" i="1"/>
  <c r="AW17" i="1"/>
  <c r="AV17" i="1"/>
  <c r="AU17" i="1"/>
  <c r="AT17" i="1"/>
  <c r="AZ16" i="1"/>
  <c r="AZ15" i="1" s="1"/>
  <c r="AY16" i="1"/>
  <c r="AY15" i="1" s="1"/>
  <c r="AX16" i="1"/>
  <c r="AX15" i="1" s="1"/>
  <c r="AW16" i="1"/>
  <c r="AW15" i="1" s="1"/>
  <c r="AW12" i="1" s="1"/>
  <c r="AW11" i="1" s="1"/>
  <c r="AW10" i="1" s="1"/>
  <c r="AW9" i="1" s="1"/>
  <c r="AV16" i="1"/>
  <c r="AV15" i="1" s="1"/>
  <c r="AU16" i="1"/>
  <c r="AU15" i="1" s="1"/>
  <c r="AT16" i="1"/>
  <c r="AT15" i="1" s="1"/>
  <c r="AZ8" i="1"/>
  <c r="AY8" i="1"/>
  <c r="AX8" i="1"/>
  <c r="AW8" i="1"/>
  <c r="AV8" i="1"/>
  <c r="AU8" i="1"/>
  <c r="AT8" i="1"/>
  <c r="AZ7" i="1"/>
  <c r="AY7" i="1"/>
  <c r="AX7" i="1"/>
  <c r="AW7" i="1"/>
  <c r="AV7" i="1"/>
  <c r="AU7" i="1"/>
  <c r="AT7" i="1"/>
  <c r="AZ14" i="1"/>
  <c r="AZ13" i="1" s="1"/>
  <c r="AZ12" i="1" s="1"/>
  <c r="AZ11" i="1" s="1"/>
  <c r="AZ10" i="1" s="1"/>
  <c r="AZ9" i="1" s="1"/>
  <c r="AY14" i="1"/>
  <c r="AY13" i="1" s="1"/>
  <c r="AY12" i="1" s="1"/>
  <c r="AY11" i="1" s="1"/>
  <c r="AY10" i="1" s="1"/>
  <c r="AY9" i="1" s="1"/>
  <c r="AX14" i="1"/>
  <c r="AX13" i="1" s="1"/>
  <c r="AW14" i="1"/>
  <c r="AW13" i="1" s="1"/>
  <c r="AV14" i="1"/>
  <c r="AV13" i="1" s="1"/>
  <c r="AV12" i="1" s="1"/>
  <c r="AV11" i="1" s="1"/>
  <c r="AV10" i="1" s="1"/>
  <c r="AV9" i="1" s="1"/>
  <c r="AU14" i="1"/>
  <c r="AU13" i="1" s="1"/>
  <c r="AT14" i="1"/>
  <c r="AT13" i="1" s="1"/>
  <c r="BG325" i="1"/>
  <c r="BG321" i="1"/>
  <c r="BG319" i="1"/>
  <c r="BG317" i="1"/>
  <c r="BG314" i="1"/>
  <c r="BG311" i="1"/>
  <c r="BG307" i="1"/>
  <c r="BG304" i="1"/>
  <c r="BG302" i="1"/>
  <c r="BG300" i="1"/>
  <c r="BG296" i="1"/>
  <c r="BG289" i="1"/>
  <c r="BG286" i="1"/>
  <c r="BG283" i="1"/>
  <c r="BG280" i="1"/>
  <c r="BG276" i="1"/>
  <c r="BG272" i="1"/>
  <c r="BG265" i="1"/>
  <c r="BG262" i="1"/>
  <c r="BG257" i="1"/>
  <c r="BG251" i="1"/>
  <c r="BG248" i="1"/>
  <c r="BG246" i="1"/>
  <c r="BG243" i="1"/>
  <c r="BG239" i="1"/>
  <c r="BG236" i="1"/>
  <c r="BG234" i="1"/>
  <c r="BG229" i="1"/>
  <c r="BG227" i="1"/>
  <c r="BG224" i="1"/>
  <c r="BG220" i="1"/>
  <c r="BG215" i="1"/>
  <c r="BG213" i="1"/>
  <c r="BG195" i="1"/>
  <c r="BG193" i="1"/>
  <c r="BG209" i="1"/>
  <c r="BG206" i="1"/>
  <c r="BG204" i="1"/>
  <c r="BG198" i="1"/>
  <c r="BG190" i="1"/>
  <c r="BG188" i="1"/>
  <c r="BG184" i="1"/>
  <c r="BG181" i="1"/>
  <c r="BG178" i="1"/>
  <c r="BG174" i="1"/>
  <c r="BG172" i="1"/>
  <c r="BG169" i="1"/>
  <c r="BG166" i="1"/>
  <c r="BG163" i="1"/>
  <c r="BG161" i="1"/>
  <c r="BG159" i="1"/>
  <c r="BG155" i="1"/>
  <c r="BG148" i="1"/>
  <c r="BG145" i="1"/>
  <c r="BG142" i="1"/>
  <c r="BG139" i="1"/>
  <c r="BG135" i="1"/>
  <c r="BG131" i="1"/>
  <c r="BG126" i="1"/>
  <c r="BG122" i="1"/>
  <c r="BG120" i="1"/>
  <c r="BG115" i="1"/>
  <c r="BG109" i="1"/>
  <c r="BG106" i="1"/>
  <c r="BG100" i="1"/>
  <c r="BG98" i="1"/>
  <c r="BG94" i="1"/>
  <c r="BG90" i="1"/>
  <c r="BG87" i="1"/>
  <c r="BG85" i="1"/>
  <c r="BG83" i="1"/>
  <c r="BG81" i="1"/>
  <c r="BG78" i="1"/>
  <c r="BG74" i="1"/>
  <c r="BG71" i="1"/>
  <c r="BG68" i="1"/>
  <c r="BG65" i="1"/>
  <c r="BG63" i="1"/>
  <c r="BG61" i="1"/>
  <c r="BG57" i="1"/>
  <c r="BG51" i="1"/>
  <c r="BG47" i="1"/>
  <c r="BG40" i="1"/>
  <c r="BG38" i="1"/>
  <c r="BG35" i="1"/>
  <c r="BG31" i="1"/>
  <c r="BG28" i="1"/>
  <c r="BG26" i="1"/>
  <c r="BG22" i="1"/>
  <c r="BH16" i="1"/>
  <c r="BG16" i="1"/>
  <c r="BH14" i="1"/>
  <c r="BG14" i="1"/>
  <c r="AX12" i="1" l="1"/>
  <c r="AX11" i="1" s="1"/>
  <c r="AX10" i="1" s="1"/>
  <c r="AX9" i="1" s="1"/>
  <c r="I53" i="2"/>
  <c r="AU12" i="1"/>
  <c r="AU11" i="1" s="1"/>
  <c r="AU10" i="1" s="1"/>
  <c r="AU9" i="1" s="1"/>
  <c r="AT12" i="1"/>
  <c r="AT11" i="1" s="1"/>
  <c r="AT10" i="1" s="1"/>
  <c r="AT9" i="1" s="1"/>
  <c r="X65" i="2"/>
  <c r="X61" i="2"/>
  <c r="R60" i="2"/>
  <c r="X62" i="2"/>
  <c r="X54" i="2"/>
  <c r="L53" i="2"/>
  <c r="J60" i="2"/>
  <c r="W60" i="2"/>
  <c r="U60" i="2"/>
  <c r="X66" i="2"/>
  <c r="X64" i="2"/>
  <c r="L60" i="2"/>
  <c r="O60" i="2"/>
  <c r="V62" i="2"/>
  <c r="V60" i="2" s="1"/>
  <c r="I63" i="2"/>
  <c r="I60" i="2" s="1"/>
  <c r="G60" i="2"/>
  <c r="M60" i="2"/>
  <c r="X58" i="2"/>
  <c r="R53" i="2"/>
  <c r="J53" i="2"/>
  <c r="X57" i="2"/>
  <c r="U53" i="2"/>
  <c r="W53" i="2"/>
  <c r="X56" i="2"/>
  <c r="X59" i="2"/>
  <c r="O55" i="2"/>
  <c r="O53" i="2" s="1"/>
  <c r="V55" i="2"/>
  <c r="G53" i="2"/>
  <c r="V56" i="2"/>
  <c r="V53" i="2" l="1"/>
  <c r="X63" i="2"/>
  <c r="X60" i="2" s="1"/>
  <c r="X55" i="2"/>
  <c r="X53" i="2" s="1"/>
  <c r="I126" i="2" l="1"/>
  <c r="W124" i="2"/>
  <c r="W123" i="2"/>
  <c r="W127" i="2"/>
  <c r="V127" i="2"/>
  <c r="U127" i="2"/>
  <c r="R127" i="2"/>
  <c r="O127" i="2"/>
  <c r="L127" i="2"/>
  <c r="I127" i="2"/>
  <c r="V126" i="2"/>
  <c r="U126" i="2"/>
  <c r="R126" i="2"/>
  <c r="O126" i="2"/>
  <c r="L126" i="2"/>
  <c r="W125" i="2"/>
  <c r="V125" i="2"/>
  <c r="U125" i="2"/>
  <c r="R125" i="2"/>
  <c r="O125" i="2"/>
  <c r="L125" i="2"/>
  <c r="I125" i="2"/>
  <c r="U124" i="2"/>
  <c r="R124" i="2"/>
  <c r="O124" i="2"/>
  <c r="L124" i="2"/>
  <c r="V124" i="2"/>
  <c r="U123" i="2"/>
  <c r="R123" i="2"/>
  <c r="M123" i="2"/>
  <c r="O123" i="2" s="1"/>
  <c r="J123" i="2"/>
  <c r="L123" i="2" s="1"/>
  <c r="V122" i="2"/>
  <c r="U122" i="2"/>
  <c r="R122" i="2"/>
  <c r="O122" i="2"/>
  <c r="L122" i="2"/>
  <c r="T121" i="2"/>
  <c r="T120" i="2" s="1"/>
  <c r="S121" i="2"/>
  <c r="S120" i="2" s="1"/>
  <c r="Q121" i="2"/>
  <c r="Q120" i="2" s="1"/>
  <c r="P121" i="2"/>
  <c r="P120" i="2" s="1"/>
  <c r="N121" i="2"/>
  <c r="N120" i="2" s="1"/>
  <c r="K121" i="2"/>
  <c r="K120" i="2" s="1"/>
  <c r="V116" i="2"/>
  <c r="W119" i="2"/>
  <c r="V119" i="2"/>
  <c r="U119" i="2"/>
  <c r="R119" i="2"/>
  <c r="O119" i="2"/>
  <c r="L119" i="2"/>
  <c r="I119" i="2"/>
  <c r="V118" i="2"/>
  <c r="U118" i="2"/>
  <c r="R118" i="2"/>
  <c r="O118" i="2"/>
  <c r="L118" i="2"/>
  <c r="I118" i="2"/>
  <c r="W117" i="2"/>
  <c r="V117" i="2"/>
  <c r="U117" i="2"/>
  <c r="R117" i="2"/>
  <c r="O117" i="2"/>
  <c r="L117" i="2"/>
  <c r="I117" i="2"/>
  <c r="U116" i="2"/>
  <c r="R116" i="2"/>
  <c r="O116" i="2"/>
  <c r="L116" i="2"/>
  <c r="W116" i="2"/>
  <c r="W115" i="2"/>
  <c r="U115" i="2"/>
  <c r="R115" i="2"/>
  <c r="M115" i="2"/>
  <c r="O115" i="2" s="1"/>
  <c r="J115" i="2"/>
  <c r="L115" i="2" s="1"/>
  <c r="I115" i="2"/>
  <c r="V114" i="2"/>
  <c r="U114" i="2"/>
  <c r="R114" i="2"/>
  <c r="O114" i="2"/>
  <c r="L114" i="2"/>
  <c r="T113" i="2"/>
  <c r="T112" i="2" s="1"/>
  <c r="S113" i="2"/>
  <c r="S112" i="2" s="1"/>
  <c r="Q113" i="2"/>
  <c r="Q112" i="2" s="1"/>
  <c r="P113" i="2"/>
  <c r="P112" i="2" s="1"/>
  <c r="N113" i="2"/>
  <c r="N112" i="2" s="1"/>
  <c r="K113" i="2"/>
  <c r="K112" i="2" s="1"/>
  <c r="H105" i="2"/>
  <c r="V108" i="2"/>
  <c r="W111" i="2"/>
  <c r="V111" i="2"/>
  <c r="U111" i="2"/>
  <c r="R111" i="2"/>
  <c r="O111" i="2"/>
  <c r="L111" i="2"/>
  <c r="I111" i="2"/>
  <c r="W110" i="2"/>
  <c r="U110" i="2"/>
  <c r="R110" i="2"/>
  <c r="O110" i="2"/>
  <c r="L110" i="2"/>
  <c r="V110" i="2"/>
  <c r="W109" i="2"/>
  <c r="V109" i="2"/>
  <c r="U109" i="2"/>
  <c r="R109" i="2"/>
  <c r="O109" i="2"/>
  <c r="L109" i="2"/>
  <c r="I109" i="2"/>
  <c r="U108" i="2"/>
  <c r="R108" i="2"/>
  <c r="O108" i="2"/>
  <c r="L108" i="2"/>
  <c r="W107" i="2"/>
  <c r="U107" i="2"/>
  <c r="R107" i="2"/>
  <c r="M107" i="2"/>
  <c r="O107" i="2" s="1"/>
  <c r="J107" i="2"/>
  <c r="I107" i="2"/>
  <c r="W106" i="2"/>
  <c r="V106" i="2"/>
  <c r="U106" i="2"/>
  <c r="R106" i="2"/>
  <c r="O106" i="2"/>
  <c r="L106" i="2"/>
  <c r="I106" i="2"/>
  <c r="T105" i="2"/>
  <c r="S105" i="2"/>
  <c r="Q105" i="2"/>
  <c r="P105" i="2"/>
  <c r="N105" i="2"/>
  <c r="K105" i="2"/>
  <c r="W103" i="2"/>
  <c r="W101" i="2"/>
  <c r="G98" i="2"/>
  <c r="W99" i="2"/>
  <c r="W104" i="2"/>
  <c r="V104" i="2"/>
  <c r="U104" i="2"/>
  <c r="R104" i="2"/>
  <c r="O104" i="2"/>
  <c r="L104" i="2"/>
  <c r="I104" i="2"/>
  <c r="V103" i="2"/>
  <c r="U103" i="2"/>
  <c r="R103" i="2"/>
  <c r="O103" i="2"/>
  <c r="L103" i="2"/>
  <c r="W102" i="2"/>
  <c r="V102" i="2"/>
  <c r="U102" i="2"/>
  <c r="R102" i="2"/>
  <c r="O102" i="2"/>
  <c r="L102" i="2"/>
  <c r="I102" i="2"/>
  <c r="U101" i="2"/>
  <c r="R101" i="2"/>
  <c r="O101" i="2"/>
  <c r="L101" i="2"/>
  <c r="W100" i="2"/>
  <c r="U100" i="2"/>
  <c r="R100" i="2"/>
  <c r="M100" i="2"/>
  <c r="O100" i="2" s="1"/>
  <c r="J100" i="2"/>
  <c r="L100" i="2" s="1"/>
  <c r="I100" i="2"/>
  <c r="V99" i="2"/>
  <c r="U99" i="2"/>
  <c r="R99" i="2"/>
  <c r="O99" i="2"/>
  <c r="L99" i="2"/>
  <c r="T98" i="2"/>
  <c r="T97" i="2" s="1"/>
  <c r="S98" i="2"/>
  <c r="S97" i="2" s="1"/>
  <c r="Q98" i="2"/>
  <c r="Q97" i="2" s="1"/>
  <c r="P98" i="2"/>
  <c r="P97" i="2" s="1"/>
  <c r="N98" i="2"/>
  <c r="N97" i="2" s="1"/>
  <c r="K98" i="2"/>
  <c r="K97" i="2" s="1"/>
  <c r="V86" i="2"/>
  <c r="W96" i="2"/>
  <c r="V96" i="2"/>
  <c r="U96" i="2"/>
  <c r="R96" i="2"/>
  <c r="O96" i="2"/>
  <c r="L96" i="2"/>
  <c r="I96" i="2"/>
  <c r="U95" i="2"/>
  <c r="R95" i="2"/>
  <c r="O95" i="2"/>
  <c r="L95" i="2"/>
  <c r="W95" i="2"/>
  <c r="V95" i="2"/>
  <c r="W94" i="2"/>
  <c r="V94" i="2"/>
  <c r="U94" i="2"/>
  <c r="R94" i="2"/>
  <c r="O94" i="2"/>
  <c r="L94" i="2"/>
  <c r="I94" i="2"/>
  <c r="U93" i="2"/>
  <c r="R93" i="2"/>
  <c r="O93" i="2"/>
  <c r="L93" i="2"/>
  <c r="W93" i="2"/>
  <c r="V93" i="2"/>
  <c r="W92" i="2"/>
  <c r="U92" i="2"/>
  <c r="R92" i="2"/>
  <c r="M92" i="2"/>
  <c r="M90" i="2" s="1"/>
  <c r="J92" i="2"/>
  <c r="L92" i="2" s="1"/>
  <c r="I92" i="2"/>
  <c r="W91" i="2"/>
  <c r="V91" i="2"/>
  <c r="U91" i="2"/>
  <c r="R91" i="2"/>
  <c r="O91" i="2"/>
  <c r="L91" i="2"/>
  <c r="I91" i="2"/>
  <c r="T90" i="2"/>
  <c r="S90" i="2"/>
  <c r="Q90" i="2"/>
  <c r="P90" i="2"/>
  <c r="N90" i="2"/>
  <c r="K90" i="2"/>
  <c r="W89" i="2"/>
  <c r="V89" i="2"/>
  <c r="U89" i="2"/>
  <c r="R89" i="2"/>
  <c r="O89" i="2"/>
  <c r="L89" i="2"/>
  <c r="I89" i="2"/>
  <c r="U88" i="2"/>
  <c r="R88" i="2"/>
  <c r="O88" i="2"/>
  <c r="L88" i="2"/>
  <c r="W88" i="2"/>
  <c r="V88" i="2"/>
  <c r="W87" i="2"/>
  <c r="V87" i="2"/>
  <c r="U87" i="2"/>
  <c r="R87" i="2"/>
  <c r="O87" i="2"/>
  <c r="L87" i="2"/>
  <c r="I87" i="2"/>
  <c r="W86" i="2"/>
  <c r="U86" i="2"/>
  <c r="R86" i="2"/>
  <c r="O86" i="2"/>
  <c r="L86" i="2"/>
  <c r="W85" i="2"/>
  <c r="U85" i="2"/>
  <c r="R85" i="2"/>
  <c r="M85" i="2"/>
  <c r="O85" i="2" s="1"/>
  <c r="J85" i="2"/>
  <c r="I85" i="2"/>
  <c r="W84" i="2"/>
  <c r="V84" i="2"/>
  <c r="U84" i="2"/>
  <c r="R84" i="2"/>
  <c r="O84" i="2"/>
  <c r="L84" i="2"/>
  <c r="I84" i="2"/>
  <c r="T83" i="2"/>
  <c r="S83" i="2"/>
  <c r="Q83" i="2"/>
  <c r="P83" i="2"/>
  <c r="N83" i="2"/>
  <c r="K83" i="2"/>
  <c r="W81" i="2"/>
  <c r="W79" i="2"/>
  <c r="V79" i="2"/>
  <c r="W78" i="2"/>
  <c r="W73" i="2"/>
  <c r="G68" i="2"/>
  <c r="G67" i="2" s="1"/>
  <c r="W70" i="2"/>
  <c r="I69" i="2"/>
  <c r="W82" i="2"/>
  <c r="V82" i="2"/>
  <c r="U82" i="2"/>
  <c r="R82" i="2"/>
  <c r="O82" i="2"/>
  <c r="L82" i="2"/>
  <c r="I82" i="2"/>
  <c r="U81" i="2"/>
  <c r="R81" i="2"/>
  <c r="O81" i="2"/>
  <c r="L81" i="2"/>
  <c r="W80" i="2"/>
  <c r="V80" i="2"/>
  <c r="U80" i="2"/>
  <c r="R80" i="2"/>
  <c r="O80" i="2"/>
  <c r="L80" i="2"/>
  <c r="I80" i="2"/>
  <c r="U79" i="2"/>
  <c r="R79" i="2"/>
  <c r="O79" i="2"/>
  <c r="L79" i="2"/>
  <c r="U78" i="2"/>
  <c r="R78" i="2"/>
  <c r="M78" i="2"/>
  <c r="M76" i="2" s="1"/>
  <c r="J78" i="2"/>
  <c r="L78" i="2" s="1"/>
  <c r="W77" i="2"/>
  <c r="V77" i="2"/>
  <c r="U77" i="2"/>
  <c r="R77" i="2"/>
  <c r="O77" i="2"/>
  <c r="L77" i="2"/>
  <c r="I77" i="2"/>
  <c r="T76" i="2"/>
  <c r="T75" i="2" s="1"/>
  <c r="S76" i="2"/>
  <c r="S75" i="2" s="1"/>
  <c r="Q76" i="2"/>
  <c r="P76" i="2"/>
  <c r="P75" i="2" s="1"/>
  <c r="N76" i="2"/>
  <c r="N75" i="2" s="1"/>
  <c r="K76" i="2"/>
  <c r="K75" i="2" s="1"/>
  <c r="W74" i="2"/>
  <c r="V74" i="2"/>
  <c r="U74" i="2"/>
  <c r="R74" i="2"/>
  <c r="O74" i="2"/>
  <c r="L74" i="2"/>
  <c r="I74" i="2"/>
  <c r="U73" i="2"/>
  <c r="R73" i="2"/>
  <c r="O73" i="2"/>
  <c r="L73" i="2"/>
  <c r="W72" i="2"/>
  <c r="V72" i="2"/>
  <c r="U72" i="2"/>
  <c r="R72" i="2"/>
  <c r="O72" i="2"/>
  <c r="L72" i="2"/>
  <c r="I72" i="2"/>
  <c r="V71" i="2"/>
  <c r="U71" i="2"/>
  <c r="R71" i="2"/>
  <c r="O71" i="2"/>
  <c r="L71" i="2"/>
  <c r="I71" i="2"/>
  <c r="U70" i="2"/>
  <c r="R70" i="2"/>
  <c r="M70" i="2"/>
  <c r="O70" i="2" s="1"/>
  <c r="J70" i="2"/>
  <c r="L70" i="2" s="1"/>
  <c r="V69" i="2"/>
  <c r="U69" i="2"/>
  <c r="R69" i="2"/>
  <c r="O69" i="2"/>
  <c r="L69" i="2"/>
  <c r="T68" i="2"/>
  <c r="T67" i="2" s="1"/>
  <c r="S68" i="2"/>
  <c r="S67" i="2" s="1"/>
  <c r="Q68" i="2"/>
  <c r="Q67" i="2" s="1"/>
  <c r="P68" i="2"/>
  <c r="P67" i="2" s="1"/>
  <c r="N68" i="2"/>
  <c r="N67" i="2" s="1"/>
  <c r="K68" i="2"/>
  <c r="K67" i="2" s="1"/>
  <c r="V49" i="2"/>
  <c r="W44" i="2"/>
  <c r="W42" i="2"/>
  <c r="W41" i="2"/>
  <c r="W40" i="2"/>
  <c r="W52" i="2"/>
  <c r="V52" i="2"/>
  <c r="U52" i="2"/>
  <c r="R52" i="2"/>
  <c r="O52" i="2"/>
  <c r="L52" i="2"/>
  <c r="I52" i="2"/>
  <c r="V51" i="2"/>
  <c r="U51" i="2"/>
  <c r="R51" i="2"/>
  <c r="O51" i="2"/>
  <c r="L51" i="2"/>
  <c r="W51" i="2"/>
  <c r="W50" i="2"/>
  <c r="V50" i="2"/>
  <c r="U50" i="2"/>
  <c r="R50" i="2"/>
  <c r="O50" i="2"/>
  <c r="L50" i="2"/>
  <c r="I50" i="2"/>
  <c r="U49" i="2"/>
  <c r="R49" i="2"/>
  <c r="O49" i="2"/>
  <c r="L49" i="2"/>
  <c r="W49" i="2"/>
  <c r="W48" i="2"/>
  <c r="U48" i="2"/>
  <c r="R48" i="2"/>
  <c r="M48" i="2"/>
  <c r="O48" i="2" s="1"/>
  <c r="J48" i="2"/>
  <c r="L48" i="2" s="1"/>
  <c r="I48" i="2"/>
  <c r="V47" i="2"/>
  <c r="U47" i="2"/>
  <c r="R47" i="2"/>
  <c r="O47" i="2"/>
  <c r="L47" i="2"/>
  <c r="H46" i="2"/>
  <c r="T46" i="2"/>
  <c r="S46" i="2"/>
  <c r="Q46" i="2"/>
  <c r="P46" i="2"/>
  <c r="N46" i="2"/>
  <c r="K46" i="2"/>
  <c r="W45" i="2"/>
  <c r="V45" i="2"/>
  <c r="U45" i="2"/>
  <c r="R45" i="2"/>
  <c r="O45" i="2"/>
  <c r="L45" i="2"/>
  <c r="I45" i="2"/>
  <c r="V44" i="2"/>
  <c r="U44" i="2"/>
  <c r="R44" i="2"/>
  <c r="O44" i="2"/>
  <c r="L44" i="2"/>
  <c r="W43" i="2"/>
  <c r="V43" i="2"/>
  <c r="U43" i="2"/>
  <c r="R43" i="2"/>
  <c r="O43" i="2"/>
  <c r="L43" i="2"/>
  <c r="I43" i="2"/>
  <c r="U42" i="2"/>
  <c r="R42" i="2"/>
  <c r="O42" i="2"/>
  <c r="L42" i="2"/>
  <c r="U41" i="2"/>
  <c r="R41" i="2"/>
  <c r="M41" i="2"/>
  <c r="O41" i="2" s="1"/>
  <c r="J41" i="2"/>
  <c r="L41" i="2" s="1"/>
  <c r="V40" i="2"/>
  <c r="U40" i="2"/>
  <c r="R40" i="2"/>
  <c r="O40" i="2"/>
  <c r="L40" i="2"/>
  <c r="T39" i="2"/>
  <c r="T38" i="2" s="1"/>
  <c r="S39" i="2"/>
  <c r="S38" i="2" s="1"/>
  <c r="Q39" i="2"/>
  <c r="P39" i="2"/>
  <c r="P38" i="2" s="1"/>
  <c r="N39" i="2"/>
  <c r="K39" i="2"/>
  <c r="I35" i="2"/>
  <c r="W36" i="2"/>
  <c r="W34" i="2"/>
  <c r="W33" i="2"/>
  <c r="W32" i="2"/>
  <c r="V28" i="2"/>
  <c r="I25" i="2"/>
  <c r="W37" i="2"/>
  <c r="V37" i="2"/>
  <c r="U37" i="2"/>
  <c r="R37" i="2"/>
  <c r="O37" i="2"/>
  <c r="L37" i="2"/>
  <c r="I37" i="2"/>
  <c r="V36" i="2"/>
  <c r="U36" i="2"/>
  <c r="R36" i="2"/>
  <c r="O36" i="2"/>
  <c r="L36" i="2"/>
  <c r="V35" i="2"/>
  <c r="U35" i="2"/>
  <c r="R35" i="2"/>
  <c r="O35" i="2"/>
  <c r="L35" i="2"/>
  <c r="U34" i="2"/>
  <c r="R34" i="2"/>
  <c r="O34" i="2"/>
  <c r="L34" i="2"/>
  <c r="V34" i="2"/>
  <c r="U33" i="2"/>
  <c r="R33" i="2"/>
  <c r="M33" i="2"/>
  <c r="M31" i="2" s="1"/>
  <c r="M30" i="2" s="1"/>
  <c r="J31" i="2"/>
  <c r="J30" i="2" s="1"/>
  <c r="V32" i="2"/>
  <c r="U32" i="2"/>
  <c r="R32" i="2"/>
  <c r="O32" i="2"/>
  <c r="L32" i="2"/>
  <c r="T31" i="2"/>
  <c r="T30" i="2" s="1"/>
  <c r="S31" i="2"/>
  <c r="S30" i="2" s="1"/>
  <c r="Q31" i="2"/>
  <c r="Q30" i="2" s="1"/>
  <c r="P31" i="2"/>
  <c r="P30" i="2" s="1"/>
  <c r="N31" i="2"/>
  <c r="N30" i="2" s="1"/>
  <c r="K31" i="2"/>
  <c r="K30" i="2" s="1"/>
  <c r="W29" i="2"/>
  <c r="V29" i="2"/>
  <c r="U29" i="2"/>
  <c r="R29" i="2"/>
  <c r="O29" i="2"/>
  <c r="L29" i="2"/>
  <c r="I29" i="2"/>
  <c r="W28" i="2"/>
  <c r="U28" i="2"/>
  <c r="R28" i="2"/>
  <c r="O28" i="2"/>
  <c r="L28" i="2"/>
  <c r="W27" i="2"/>
  <c r="V27" i="2"/>
  <c r="U27" i="2"/>
  <c r="R27" i="2"/>
  <c r="O27" i="2"/>
  <c r="L27" i="2"/>
  <c r="I27" i="2"/>
  <c r="U26" i="2"/>
  <c r="R26" i="2"/>
  <c r="O26" i="2"/>
  <c r="L26" i="2"/>
  <c r="W26" i="2"/>
  <c r="I26" i="2"/>
  <c r="U25" i="2"/>
  <c r="R25" i="2"/>
  <c r="M25" i="2"/>
  <c r="M23" i="2" s="1"/>
  <c r="M22" i="2" s="1"/>
  <c r="J25" i="2"/>
  <c r="L25" i="2" s="1"/>
  <c r="W24" i="2"/>
  <c r="V24" i="2"/>
  <c r="U24" i="2"/>
  <c r="R24" i="2"/>
  <c r="O24" i="2"/>
  <c r="L24" i="2"/>
  <c r="I24" i="2"/>
  <c r="T23" i="2"/>
  <c r="T22" i="2" s="1"/>
  <c r="S23" i="2"/>
  <c r="S22" i="2" s="1"/>
  <c r="Q23" i="2"/>
  <c r="Q22" i="2" s="1"/>
  <c r="P23" i="2"/>
  <c r="P22" i="2" s="1"/>
  <c r="N23" i="2"/>
  <c r="N22" i="2" s="1"/>
  <c r="K23" i="2"/>
  <c r="K22" i="2" s="1"/>
  <c r="G15" i="2"/>
  <c r="G14" i="2" s="1"/>
  <c r="W21" i="2"/>
  <c r="V21" i="2"/>
  <c r="U21" i="2"/>
  <c r="R21" i="2"/>
  <c r="O21" i="2"/>
  <c r="L21" i="2"/>
  <c r="I21" i="2"/>
  <c r="W20" i="2"/>
  <c r="U20" i="2"/>
  <c r="R20" i="2"/>
  <c r="O20" i="2"/>
  <c r="L20" i="2"/>
  <c r="W19" i="2"/>
  <c r="V19" i="2"/>
  <c r="U19" i="2"/>
  <c r="R19" i="2"/>
  <c r="O19" i="2"/>
  <c r="L19" i="2"/>
  <c r="I19" i="2"/>
  <c r="U18" i="2"/>
  <c r="R18" i="2"/>
  <c r="O18" i="2"/>
  <c r="L18" i="2"/>
  <c r="U17" i="2"/>
  <c r="R17" i="2"/>
  <c r="M17" i="2"/>
  <c r="O17" i="2" s="1"/>
  <c r="J17" i="2"/>
  <c r="L17" i="2" s="1"/>
  <c r="W17" i="2"/>
  <c r="V16" i="2"/>
  <c r="U16" i="2"/>
  <c r="R16" i="2"/>
  <c r="O16" i="2"/>
  <c r="L16" i="2"/>
  <c r="W16" i="2"/>
  <c r="T15" i="2"/>
  <c r="T14" i="2" s="1"/>
  <c r="S15" i="2"/>
  <c r="S14" i="2" s="1"/>
  <c r="Q15" i="2"/>
  <c r="Q14" i="2" s="1"/>
  <c r="P15" i="2"/>
  <c r="P14" i="2" s="1"/>
  <c r="N15" i="2"/>
  <c r="N14" i="2" s="1"/>
  <c r="K15" i="2"/>
  <c r="K14" i="2" s="1"/>
  <c r="I12" i="2"/>
  <c r="W10" i="2"/>
  <c r="G7" i="2"/>
  <c r="G6" i="2" s="1"/>
  <c r="W8" i="2"/>
  <c r="W13" i="2"/>
  <c r="V13" i="2"/>
  <c r="U13" i="2"/>
  <c r="R13" i="2"/>
  <c r="O13" i="2"/>
  <c r="L13" i="2"/>
  <c r="I13" i="2"/>
  <c r="W12" i="2"/>
  <c r="U12" i="2"/>
  <c r="R12" i="2"/>
  <c r="O12" i="2"/>
  <c r="L12" i="2"/>
  <c r="W11" i="2"/>
  <c r="V11" i="2"/>
  <c r="U11" i="2"/>
  <c r="R11" i="2"/>
  <c r="O11" i="2"/>
  <c r="L11" i="2"/>
  <c r="I11" i="2"/>
  <c r="V10" i="2"/>
  <c r="U10" i="2"/>
  <c r="R10" i="2"/>
  <c r="O10" i="2"/>
  <c r="L10" i="2"/>
  <c r="U9" i="2"/>
  <c r="P7" i="2"/>
  <c r="P6" i="2" s="1"/>
  <c r="M9" i="2"/>
  <c r="M7" i="2" s="1"/>
  <c r="M6" i="2" s="1"/>
  <c r="J9" i="2"/>
  <c r="L9" i="2" s="1"/>
  <c r="V8" i="2"/>
  <c r="U8" i="2"/>
  <c r="R8" i="2"/>
  <c r="O8" i="2"/>
  <c r="L8" i="2"/>
  <c r="T7" i="2"/>
  <c r="T6" i="2" s="1"/>
  <c r="S7" i="2"/>
  <c r="S6" i="2" s="1"/>
  <c r="Q7" i="2"/>
  <c r="Q6" i="2" s="1"/>
  <c r="N7" i="2"/>
  <c r="N6" i="2" s="1"/>
  <c r="K7" i="2"/>
  <c r="K6" i="2" s="1"/>
  <c r="Q38" i="2" l="1"/>
  <c r="K38" i="2"/>
  <c r="S128" i="2"/>
  <c r="N38" i="2"/>
  <c r="T128" i="2"/>
  <c r="Q75" i="2"/>
  <c r="Q128" i="2" s="1"/>
  <c r="N128" i="2"/>
  <c r="P128" i="2"/>
  <c r="K128" i="2"/>
  <c r="X127" i="2"/>
  <c r="X89" i="2"/>
  <c r="X109" i="2"/>
  <c r="X77" i="2"/>
  <c r="X71" i="2"/>
  <c r="R76" i="2"/>
  <c r="X117" i="2"/>
  <c r="X118" i="2"/>
  <c r="X102" i="2"/>
  <c r="R90" i="2"/>
  <c r="R121" i="2"/>
  <c r="R120" i="2" s="1"/>
  <c r="L90" i="2"/>
  <c r="X52" i="2"/>
  <c r="X24" i="2"/>
  <c r="X96" i="2"/>
  <c r="X74" i="2"/>
  <c r="X82" i="2"/>
  <c r="X87" i="2"/>
  <c r="U113" i="2"/>
  <c r="U112" i="2" s="1"/>
  <c r="X104" i="2"/>
  <c r="X106" i="2"/>
  <c r="X119" i="2"/>
  <c r="U76" i="2"/>
  <c r="U98" i="2"/>
  <c r="R113" i="2"/>
  <c r="R112" i="2" s="1"/>
  <c r="U105" i="2"/>
  <c r="M15" i="2"/>
  <c r="M14" i="2" s="1"/>
  <c r="R83" i="2"/>
  <c r="X126" i="2"/>
  <c r="U83" i="2"/>
  <c r="X94" i="2"/>
  <c r="U121" i="2"/>
  <c r="U120" i="2" s="1"/>
  <c r="U90" i="2"/>
  <c r="X91" i="2"/>
  <c r="O83" i="2"/>
  <c r="R98" i="2"/>
  <c r="L76" i="2"/>
  <c r="O105" i="2"/>
  <c r="X72" i="2"/>
  <c r="X111" i="2"/>
  <c r="V107" i="2"/>
  <c r="V105" i="2" s="1"/>
  <c r="L68" i="2"/>
  <c r="L67" i="2" s="1"/>
  <c r="O68" i="2"/>
  <c r="O67" i="2" s="1"/>
  <c r="I81" i="2"/>
  <c r="X81" i="2" s="1"/>
  <c r="R68" i="2"/>
  <c r="R67" i="2" s="1"/>
  <c r="U68" i="2"/>
  <c r="U67" i="2" s="1"/>
  <c r="V85" i="2"/>
  <c r="V83" i="2" s="1"/>
  <c r="O113" i="2"/>
  <c r="O112" i="2" s="1"/>
  <c r="X19" i="2"/>
  <c r="X37" i="2"/>
  <c r="X13" i="2"/>
  <c r="X115" i="2"/>
  <c r="M98" i="2"/>
  <c r="U46" i="2"/>
  <c r="R31" i="2"/>
  <c r="R30" i="2" s="1"/>
  <c r="X43" i="2"/>
  <c r="V70" i="2"/>
  <c r="O98" i="2"/>
  <c r="O97" i="2" s="1"/>
  <c r="U15" i="2"/>
  <c r="U14" i="2" s="1"/>
  <c r="M39" i="2"/>
  <c r="R23" i="2"/>
  <c r="R22" i="2" s="1"/>
  <c r="X29" i="2"/>
  <c r="X50" i="2"/>
  <c r="O39" i="2"/>
  <c r="X26" i="2"/>
  <c r="M46" i="2"/>
  <c r="J121" i="2"/>
  <c r="J120" i="2" s="1"/>
  <c r="V48" i="2"/>
  <c r="V46" i="2" s="1"/>
  <c r="U39" i="2"/>
  <c r="U38" i="2" s="1"/>
  <c r="O15" i="2"/>
  <c r="O14" i="2" s="1"/>
  <c r="V41" i="2"/>
  <c r="R15" i="2"/>
  <c r="R14" i="2" s="1"/>
  <c r="R39" i="2"/>
  <c r="J46" i="2"/>
  <c r="U31" i="2"/>
  <c r="U30" i="2" s="1"/>
  <c r="O46" i="2"/>
  <c r="O38" i="2" s="1"/>
  <c r="X27" i="2"/>
  <c r="L39" i="2"/>
  <c r="R46" i="2"/>
  <c r="X45" i="2"/>
  <c r="L121" i="2"/>
  <c r="L120" i="2" s="1"/>
  <c r="U23" i="2"/>
  <c r="U22" i="2" s="1"/>
  <c r="X11" i="2"/>
  <c r="M121" i="2"/>
  <c r="M120" i="2" s="1"/>
  <c r="X21" i="2"/>
  <c r="L113" i="2"/>
  <c r="L112" i="2" s="1"/>
  <c r="J98" i="2"/>
  <c r="O92" i="2"/>
  <c r="O90" i="2" s="1"/>
  <c r="O121" i="2"/>
  <c r="O120" i="2" s="1"/>
  <c r="L46" i="2"/>
  <c r="L38" i="2" s="1"/>
  <c r="J7" i="2"/>
  <c r="J6" i="2" s="1"/>
  <c r="J105" i="2"/>
  <c r="L98" i="2"/>
  <c r="J23" i="2"/>
  <c r="J22" i="2" s="1"/>
  <c r="V92" i="2"/>
  <c r="V90" i="2" s="1"/>
  <c r="M105" i="2"/>
  <c r="X12" i="2"/>
  <c r="X48" i="2"/>
  <c r="J68" i="2"/>
  <c r="J67" i="2" s="1"/>
  <c r="O25" i="2"/>
  <c r="O23" i="2" s="1"/>
  <c r="O22" i="2" s="1"/>
  <c r="V100" i="2"/>
  <c r="V25" i="2"/>
  <c r="J83" i="2"/>
  <c r="V17" i="2"/>
  <c r="M68" i="2"/>
  <c r="M67" i="2" s="1"/>
  <c r="V115" i="2"/>
  <c r="V113" i="2" s="1"/>
  <c r="V112" i="2" s="1"/>
  <c r="J15" i="2"/>
  <c r="J14" i="2" s="1"/>
  <c r="X100" i="2"/>
  <c r="J113" i="2"/>
  <c r="J112" i="2" s="1"/>
  <c r="M113" i="2"/>
  <c r="M112" i="2" s="1"/>
  <c r="V123" i="2"/>
  <c r="V121" i="2" s="1"/>
  <c r="V120" i="2" s="1"/>
  <c r="V101" i="2"/>
  <c r="V18" i="2"/>
  <c r="I73" i="2"/>
  <c r="X73" i="2" s="1"/>
  <c r="I28" i="2"/>
  <c r="X28" i="2" s="1"/>
  <c r="V12" i="2"/>
  <c r="I86" i="2"/>
  <c r="X86" i="2" s="1"/>
  <c r="X125" i="2"/>
  <c r="I10" i="2"/>
  <c r="X10" i="2" s="1"/>
  <c r="V81" i="2"/>
  <c r="I32" i="2"/>
  <c r="X32" i="2" s="1"/>
  <c r="W25" i="2"/>
  <c r="W23" i="2" s="1"/>
  <c r="W22" i="2" s="1"/>
  <c r="I33" i="2"/>
  <c r="I123" i="2"/>
  <c r="X80" i="2"/>
  <c r="I18" i="2"/>
  <c r="X18" i="2" s="1"/>
  <c r="H7" i="2"/>
  <c r="H6" i="2" s="1"/>
  <c r="I8" i="2"/>
  <c r="W69" i="2"/>
  <c r="V73" i="2"/>
  <c r="G105" i="2"/>
  <c r="G97" i="2" s="1"/>
  <c r="I88" i="2"/>
  <c r="X88" i="2" s="1"/>
  <c r="H113" i="2"/>
  <c r="H112" i="2" s="1"/>
  <c r="H39" i="2"/>
  <c r="H38" i="2" s="1"/>
  <c r="W126" i="2"/>
  <c r="I17" i="2"/>
  <c r="X17" i="2" s="1"/>
  <c r="G46" i="2"/>
  <c r="G38" i="2" s="1"/>
  <c r="I78" i="2"/>
  <c r="G83" i="2"/>
  <c r="W108" i="2"/>
  <c r="W105" i="2" s="1"/>
  <c r="H76" i="2"/>
  <c r="I41" i="2"/>
  <c r="X41" i="2" s="1"/>
  <c r="H121" i="2"/>
  <c r="H120" i="2" s="1"/>
  <c r="G39" i="2"/>
  <c r="W35" i="2"/>
  <c r="W31" i="2" s="1"/>
  <c r="W30" i="2" s="1"/>
  <c r="X123" i="2"/>
  <c r="I124" i="2"/>
  <c r="X124" i="2" s="1"/>
  <c r="W122" i="2"/>
  <c r="I122" i="2"/>
  <c r="G121" i="2"/>
  <c r="G120" i="2" s="1"/>
  <c r="I116" i="2"/>
  <c r="X116" i="2" s="1"/>
  <c r="I114" i="2"/>
  <c r="W118" i="2"/>
  <c r="W114" i="2"/>
  <c r="G113" i="2"/>
  <c r="G112" i="2" s="1"/>
  <c r="R105" i="2"/>
  <c r="I108" i="2"/>
  <c r="L107" i="2"/>
  <c r="L105" i="2" s="1"/>
  <c r="I110" i="2"/>
  <c r="X110" i="2" s="1"/>
  <c r="W98" i="2"/>
  <c r="W97" i="2" s="1"/>
  <c r="I103" i="2"/>
  <c r="X103" i="2" s="1"/>
  <c r="I99" i="2"/>
  <c r="I101" i="2"/>
  <c r="X101" i="2" s="1"/>
  <c r="H98" i="2"/>
  <c r="H97" i="2" s="1"/>
  <c r="W83" i="2"/>
  <c r="X84" i="2"/>
  <c r="W90" i="2"/>
  <c r="M83" i="2"/>
  <c r="M75" i="2" s="1"/>
  <c r="I95" i="2"/>
  <c r="X95" i="2" s="1"/>
  <c r="L85" i="2"/>
  <c r="L83" i="2" s="1"/>
  <c r="I93" i="2"/>
  <c r="X93" i="2" s="1"/>
  <c r="G90" i="2"/>
  <c r="H90" i="2"/>
  <c r="J90" i="2"/>
  <c r="H83" i="2"/>
  <c r="W76" i="2"/>
  <c r="G76" i="2"/>
  <c r="G75" i="2" s="1"/>
  <c r="X69" i="2"/>
  <c r="W71" i="2"/>
  <c r="V78" i="2"/>
  <c r="I70" i="2"/>
  <c r="X70" i="2" s="1"/>
  <c r="I79" i="2"/>
  <c r="X79" i="2" s="1"/>
  <c r="O78" i="2"/>
  <c r="O76" i="2" s="1"/>
  <c r="J76" i="2"/>
  <c r="H68" i="2"/>
  <c r="H67" i="2" s="1"/>
  <c r="V42" i="2"/>
  <c r="I42" i="2"/>
  <c r="X42" i="2" s="1"/>
  <c r="W39" i="2"/>
  <c r="I47" i="2"/>
  <c r="I46" i="2" s="1"/>
  <c r="W47" i="2"/>
  <c r="W46" i="2" s="1"/>
  <c r="W38" i="2" s="1"/>
  <c r="I51" i="2"/>
  <c r="X51" i="2" s="1"/>
  <c r="I49" i="2"/>
  <c r="X49" i="2" s="1"/>
  <c r="I44" i="2"/>
  <c r="X44" i="2" s="1"/>
  <c r="I40" i="2"/>
  <c r="J39" i="2"/>
  <c r="X35" i="2"/>
  <c r="I36" i="2"/>
  <c r="X36" i="2" s="1"/>
  <c r="L33" i="2"/>
  <c r="L31" i="2" s="1"/>
  <c r="L30" i="2" s="1"/>
  <c r="O33" i="2"/>
  <c r="O31" i="2" s="1"/>
  <c r="O30" i="2" s="1"/>
  <c r="V33" i="2"/>
  <c r="V31" i="2" s="1"/>
  <c r="V30" i="2" s="1"/>
  <c r="I34" i="2"/>
  <c r="X34" i="2" s="1"/>
  <c r="G31" i="2"/>
  <c r="G30" i="2" s="1"/>
  <c r="H31" i="2"/>
  <c r="H30" i="2" s="1"/>
  <c r="L23" i="2"/>
  <c r="L22" i="2" s="1"/>
  <c r="G23" i="2"/>
  <c r="G22" i="2" s="1"/>
  <c r="H23" i="2"/>
  <c r="H22" i="2" s="1"/>
  <c r="V26" i="2"/>
  <c r="L15" i="2"/>
  <c r="L14" i="2" s="1"/>
  <c r="I16" i="2"/>
  <c r="H15" i="2"/>
  <c r="H14" i="2" s="1"/>
  <c r="V20" i="2"/>
  <c r="W18" i="2"/>
  <c r="W15" i="2" s="1"/>
  <c r="W14" i="2" s="1"/>
  <c r="I20" i="2"/>
  <c r="X20" i="2" s="1"/>
  <c r="I9" i="2"/>
  <c r="W9" i="2"/>
  <c r="W7" i="2" s="1"/>
  <c r="W6" i="2" s="1"/>
  <c r="L7" i="2"/>
  <c r="L6" i="2" s="1"/>
  <c r="R9" i="2"/>
  <c r="R7" i="2" s="1"/>
  <c r="O9" i="2"/>
  <c r="V9" i="2"/>
  <c r="U7" i="2"/>
  <c r="M97" i="2" l="1"/>
  <c r="G128" i="2"/>
  <c r="J75" i="2"/>
  <c r="V7" i="2"/>
  <c r="V6" i="2" s="1"/>
  <c r="J38" i="2"/>
  <c r="O75" i="2"/>
  <c r="J97" i="2"/>
  <c r="R38" i="2"/>
  <c r="U75" i="2"/>
  <c r="H75" i="2"/>
  <c r="H128" i="2" s="1"/>
  <c r="L97" i="2"/>
  <c r="L75" i="2"/>
  <c r="L128" i="2" s="1"/>
  <c r="M38" i="2"/>
  <c r="M128" i="2" s="1"/>
  <c r="R97" i="2"/>
  <c r="U128" i="2"/>
  <c r="U97" i="2"/>
  <c r="R75" i="2"/>
  <c r="W75" i="2"/>
  <c r="I23" i="2"/>
  <c r="I22" i="2" s="1"/>
  <c r="W113" i="2"/>
  <c r="W112" i="2" s="1"/>
  <c r="V68" i="2"/>
  <c r="V67" i="2" s="1"/>
  <c r="V23" i="2"/>
  <c r="V22" i="2" s="1"/>
  <c r="V39" i="2"/>
  <c r="V38" i="2" s="1"/>
  <c r="X25" i="2"/>
  <c r="X23" i="2" s="1"/>
  <c r="X22" i="2" s="1"/>
  <c r="X33" i="2"/>
  <c r="X31" i="2" s="1"/>
  <c r="X30" i="2" s="1"/>
  <c r="I7" i="2"/>
  <c r="I6" i="2" s="1"/>
  <c r="V98" i="2"/>
  <c r="V97" i="2" s="1"/>
  <c r="U6" i="2"/>
  <c r="X92" i="2"/>
  <c r="X90" i="2" s="1"/>
  <c r="R6" i="2"/>
  <c r="V15" i="2"/>
  <c r="V14" i="2" s="1"/>
  <c r="V76" i="2"/>
  <c r="V75" i="2" s="1"/>
  <c r="I90" i="2"/>
  <c r="X8" i="2"/>
  <c r="I83" i="2"/>
  <c r="W68" i="2"/>
  <c r="W67" i="2" s="1"/>
  <c r="W121" i="2"/>
  <c r="W120" i="2" s="1"/>
  <c r="X122" i="2"/>
  <c r="X121" i="2" s="1"/>
  <c r="X120" i="2" s="1"/>
  <c r="I121" i="2"/>
  <c r="I120" i="2" s="1"/>
  <c r="I113" i="2"/>
  <c r="I112" i="2" s="1"/>
  <c r="X114" i="2"/>
  <c r="X113" i="2" s="1"/>
  <c r="X112" i="2" s="1"/>
  <c r="X107" i="2"/>
  <c r="I105" i="2"/>
  <c r="X108" i="2"/>
  <c r="X99" i="2"/>
  <c r="X98" i="2" s="1"/>
  <c r="I98" i="2"/>
  <c r="X85" i="2"/>
  <c r="X83" i="2" s="1"/>
  <c r="I76" i="2"/>
  <c r="X68" i="2"/>
  <c r="X67" i="2" s="1"/>
  <c r="I68" i="2"/>
  <c r="I67" i="2" s="1"/>
  <c r="X78" i="2"/>
  <c r="X76" i="2" s="1"/>
  <c r="X47" i="2"/>
  <c r="X46" i="2" s="1"/>
  <c r="X40" i="2"/>
  <c r="X39" i="2" s="1"/>
  <c r="I39" i="2"/>
  <c r="I38" i="2" s="1"/>
  <c r="I31" i="2"/>
  <c r="I30" i="2" s="1"/>
  <c r="I15" i="2"/>
  <c r="I14" i="2" s="1"/>
  <c r="X16" i="2"/>
  <c r="X15" i="2" s="1"/>
  <c r="X14" i="2" s="1"/>
  <c r="X9" i="2"/>
  <c r="O7" i="2"/>
  <c r="J128" i="2" l="1"/>
  <c r="X38" i="2"/>
  <c r="I75" i="2"/>
  <c r="I97" i="2"/>
  <c r="I128" i="2" s="1"/>
  <c r="R128" i="2"/>
  <c r="X75" i="2"/>
  <c r="W128" i="2"/>
  <c r="V128" i="2"/>
  <c r="O6" i="2"/>
  <c r="O128" i="2" s="1"/>
  <c r="X7" i="2"/>
  <c r="X6" i="2" s="1"/>
  <c r="X105" i="2"/>
  <c r="X97" i="2" s="1"/>
  <c r="X128" i="2" l="1"/>
</calcChain>
</file>

<file path=xl/sharedStrings.xml><?xml version="1.0" encoding="utf-8"?>
<sst xmlns="http://schemas.openxmlformats.org/spreadsheetml/2006/main" count="1356" uniqueCount="154">
  <si>
    <t>AÑO</t>
  </si>
  <si>
    <t>ENTIDAD</t>
  </si>
  <si>
    <t>EJE</t>
  </si>
  <si>
    <t>PROGRAMA</t>
  </si>
  <si>
    <t>SUBPROGRAMA</t>
  </si>
  <si>
    <t>CAPÍTULO</t>
  </si>
  <si>
    <t>CONCEPTO</t>
  </si>
  <si>
    <t>PARTIDA
GENÉRICA</t>
  </si>
  <si>
    <t>BIEN</t>
  </si>
  <si>
    <t>PROGRAMAS CON PRIORIDAD NACIONAL 
Y SUBPROGRAMAS</t>
  </si>
  <si>
    <t>CANTIDAD</t>
  </si>
  <si>
    <t>APORTACIONES FEDERALES
 (FASP)</t>
  </si>
  <si>
    <t>APORTACIONES ESTATALES</t>
  </si>
  <si>
    <t>FINANCIAMIENTO
CONJUNTO</t>
  </si>
  <si>
    <t>FEDERAL</t>
  </si>
  <si>
    <t>MUNICIPAL</t>
  </si>
  <si>
    <t>SUB
TOTAL</t>
  </si>
  <si>
    <t>ESTATAL</t>
  </si>
  <si>
    <t>TOTAL</t>
  </si>
  <si>
    <t/>
  </si>
  <si>
    <t>Servicios Personales</t>
  </si>
  <si>
    <t>Remuneraciones al Personal de Carácter Transitorio</t>
  </si>
  <si>
    <t>Honorarios asimilables a salarios</t>
  </si>
  <si>
    <t>Honorarios</t>
  </si>
  <si>
    <t>Materiales y Suministros</t>
  </si>
  <si>
    <t>Productos Químicos, Farmacéuticos y de Laboratorio</t>
  </si>
  <si>
    <t>Productos químicos básicos</t>
  </si>
  <si>
    <t>Materiales, accesorios y suministros de laboratorio</t>
  </si>
  <si>
    <t>Servicios Generales</t>
  </si>
  <si>
    <t>Servicios Profesionales, Científicos, Técnicos y Otros Servicios</t>
  </si>
  <si>
    <t>Servicios profesionales, científicos y técnicos integrales</t>
  </si>
  <si>
    <t>Servicios de Traslado y Viáticos</t>
  </si>
  <si>
    <t>Pasajes terrestres</t>
  </si>
  <si>
    <t>Pasajes terrestres nacionales</t>
  </si>
  <si>
    <t>Viáticos en el país</t>
  </si>
  <si>
    <t>Viáticos nacionales</t>
  </si>
  <si>
    <t>Bienes Muebles, Inmuebles e Intangibles</t>
  </si>
  <si>
    <t>Mobiliario y Equipo de Administración</t>
  </si>
  <si>
    <t>Equipo de cómputo y de tecnologías de la información</t>
  </si>
  <si>
    <t>Mobiliario y Equipo Educacional y Recreativo</t>
  </si>
  <si>
    <t>Cámaras fotográficas y de video</t>
  </si>
  <si>
    <t>Activos Intangibles</t>
  </si>
  <si>
    <t>Licencias informáticas e intelectuales</t>
  </si>
  <si>
    <t>Licencias</t>
  </si>
  <si>
    <t>Servicios de capacitación</t>
  </si>
  <si>
    <t>Herramientas, Refacciones y Accesorios Menores</t>
  </si>
  <si>
    <t>Software</t>
  </si>
  <si>
    <t>Materiales de Administración, Emisión de Documentos y Artículos Oficiales</t>
  </si>
  <si>
    <t>Materiales, útiles y equipos menores de oficina</t>
  </si>
  <si>
    <t>Materiales y útiles de oficina</t>
  </si>
  <si>
    <t>Materiales, útiles y equipos menores de tecnologías de la información y comunicaciones</t>
  </si>
  <si>
    <t>Materiales y útiles para el procesamiento en equipos y bienes informáticos</t>
  </si>
  <si>
    <t>Material de limpieza</t>
  </si>
  <si>
    <t>Combustibles, Lubricantes y Aditivos</t>
  </si>
  <si>
    <t>Combustibles, lubricantes y aditivos</t>
  </si>
  <si>
    <t>Refacciones y accesorios menores de equipo de cómputo y tecnologías de la información</t>
  </si>
  <si>
    <t>Servicios de Comunicación Social y Publicidad</t>
  </si>
  <si>
    <t>Difusión por radio, televisión y otros medios de mensajes sobre programas y actividades gubernamentales</t>
  </si>
  <si>
    <t>Difusión de mensajes sobre programas y actividades gubernamentales</t>
  </si>
  <si>
    <t>Pasajes aéreos</t>
  </si>
  <si>
    <t>Otros servicios de traslado y hospedaje</t>
  </si>
  <si>
    <t>Servicios Oficiales</t>
  </si>
  <si>
    <t>Congresos y Convenciones</t>
  </si>
  <si>
    <t>Transferencias, Asignaciones, Subsidios y Otras Ayudas</t>
  </si>
  <si>
    <t>Ayudas Sociales</t>
  </si>
  <si>
    <t>Ayudas sociales a personas</t>
  </si>
  <si>
    <t>Equipos y aparatos audiovisuales</t>
  </si>
  <si>
    <t>Vehículos y Equipo de Transporte</t>
  </si>
  <si>
    <t>Vehículos y equipo terrestre</t>
  </si>
  <si>
    <t>Otros productos químicos</t>
  </si>
  <si>
    <t>Servicios de Instalación, Reparación, Mantenimiento y Conservación</t>
  </si>
  <si>
    <t>Instalación, Reparación y Mantenimiento de Equipo e Instrumental Médico y de Laboratorio</t>
  </si>
  <si>
    <t>Materiales para el registro e identificación de bienes y personas</t>
  </si>
  <si>
    <t>Herramientas menores</t>
  </si>
  <si>
    <t>Muebles de oficina y estantería</t>
  </si>
  <si>
    <t>Servicios Básicos</t>
  </si>
  <si>
    <t>Servicios de acceso de internet, redes y procesamiento de información</t>
  </si>
  <si>
    <t>Instalación, reparación y mantenimiento de maquinaria, otros equipos y herramienta</t>
  </si>
  <si>
    <t>Equipo de comunicación y telecomunicación</t>
  </si>
  <si>
    <t>Maquinaria, Otros Equipos y Herramientas</t>
  </si>
  <si>
    <t>Servicios integrales y otros servicios</t>
  </si>
  <si>
    <t>Telefonía tradicional</t>
  </si>
  <si>
    <t>Instalación, Reparación y Mantenimiento de Equipo de Cómputo y Tecnología de la Información</t>
  </si>
  <si>
    <t>Modernización de la Infraestructura Penitenciaria</t>
  </si>
  <si>
    <t>Otros mobiliarios y equipos de administración</t>
  </si>
  <si>
    <t>Seguimiento y Evaluación de los Programas</t>
  </si>
  <si>
    <t>Vestuario, Blancos, Prendas de Protección y Artículos Deportivos</t>
  </si>
  <si>
    <t>Vestuario y uniformes</t>
  </si>
  <si>
    <t>Servicios postales y telegráficos</t>
  </si>
  <si>
    <t>Servicios legales, de contabilidad, auditoría y relacionados</t>
  </si>
  <si>
    <t>RECURSOS CONVENIDOS/MODIFICADOS</t>
  </si>
  <si>
    <t xml:space="preserve"> RECURSOS EJERCIDOS</t>
  </si>
  <si>
    <t xml:space="preserve"> RECURSOS DEVENGADOS</t>
  </si>
  <si>
    <t xml:space="preserve"> RECURSOS COMPROMETIDOS</t>
  </si>
  <si>
    <t xml:space="preserve"> RECURSOS REINTEGRADOS</t>
  </si>
  <si>
    <t xml:space="preserve"> RECURSOS PENDIENTES DE APLICAR</t>
  </si>
  <si>
    <t>METAS</t>
  </si>
  <si>
    <t>CONVENIDAS/ MODIFICADAS</t>
  </si>
  <si>
    <t>ALCANZADAS</t>
  </si>
  <si>
    <t>NO REALIZADAS POR REINTEGRO</t>
  </si>
  <si>
    <t>POR ALCANZAR</t>
  </si>
  <si>
    <t>PERSONA</t>
  </si>
  <si>
    <t>Anexo Técnico
Programa con Prioridad Nacional y Subprograma</t>
  </si>
  <si>
    <t>FINANCIAMIENTO CONJUNTO</t>
  </si>
  <si>
    <t>PRESUPUESTO CONVENIDO</t>
  </si>
  <si>
    <t>COMPROMETIDO</t>
  </si>
  <si>
    <t>DEVENGADO</t>
  </si>
  <si>
    <t>EJERCIDO</t>
  </si>
  <si>
    <t>SALDO</t>
  </si>
  <si>
    <t>Inversión Pública</t>
  </si>
  <si>
    <t>T O T A L E S</t>
  </si>
  <si>
    <t>Desarrollo de las y los integrantes de las Instituciones de la Seguridad Pública</t>
  </si>
  <si>
    <t>Fortalecimiento de las Instancias de Profesionalización y Formación de las y los integrantes de las Instituciones de Seguridad Pública</t>
  </si>
  <si>
    <t>Programas de Formación Inicial y Continua conforme al Programa Rector</t>
  </si>
  <si>
    <t>Servicio Profesional de Carrera</t>
  </si>
  <si>
    <t>Evaluaciones de Control de Confianza para las y los Integrantes de las  Instituciones de Seguridad Pública</t>
  </si>
  <si>
    <t>Gasolina y diésel</t>
  </si>
  <si>
    <t>Desarrollo  de las Capacidades de las Instituciones de Seguridad Pública</t>
  </si>
  <si>
    <t>Fortalecimiento de las Instituciones Policiales</t>
  </si>
  <si>
    <t>Equipamiento de las Instituciones Policiales</t>
  </si>
  <si>
    <t>Mantenimiento y conservación de bienes informáticos</t>
  </si>
  <si>
    <t>Pevención de la Violencia y el Delito e Implementación de la Justicia Cívica</t>
  </si>
  <si>
    <t>Implementación de Programas Focalizados de Prevención de la Violencia y el Delito</t>
  </si>
  <si>
    <t>Pasajes aéreos nacionales</t>
  </si>
  <si>
    <t>Peajes</t>
  </si>
  <si>
    <t>Gastos relacionados con actividades culturales, deportivas y de ayuda extraordinaria</t>
  </si>
  <si>
    <t xml:space="preserve">Fortalecimiento de las Capacidades de Investigación e Inteligencia </t>
  </si>
  <si>
    <t>Infraestructura y Equipamiento de las Unidades de Investigación e Inteligencia en las Instituciones de Procuración de Justicia</t>
  </si>
  <si>
    <t>Infraestructura y Equipamiento de Áreas Especializadas</t>
  </si>
  <si>
    <t>Búsqueda e Investigación de Personas Desaparecidas y no Localizadas</t>
  </si>
  <si>
    <t>Investigación Pericial y Forense</t>
  </si>
  <si>
    <t>Atención a la Violencia de Género y Delitos hacia las Mujeres</t>
  </si>
  <si>
    <t>Vehículo (sedán, Pick UP)</t>
  </si>
  <si>
    <t>Modernización  y Estandarización de la Infraestructura Tecnológica para la Seguridad Pública</t>
  </si>
  <si>
    <t>Fortalecimiento del Sistema Nacional de Información</t>
  </si>
  <si>
    <t>Gestión, Administración y Mantenimiento de las Bases de Datos y de los Registros Nacionales del Sistema Nacional de Información</t>
  </si>
  <si>
    <t>Fortalecimiento Tecnológico y Operativo de los Centros de Comando y Control y las Instituciones de Seguridad Pública</t>
  </si>
  <si>
    <t>Sistemas Tecnológicos para la Atención de Emergencias y Denuncia Anónima</t>
  </si>
  <si>
    <t>Servicio telefónico convencional</t>
  </si>
  <si>
    <t>Servicio de internet y conectividad</t>
  </si>
  <si>
    <t>Mantenimiento y conservación de equipo de comunicación</t>
  </si>
  <si>
    <t>Actualización, Modernización y Mantenimiento de la Red Nacional de Radiocomunicación</t>
  </si>
  <si>
    <t>Equipos de generación eléctrica, aparatos y accesorios eléctricos</t>
  </si>
  <si>
    <t>Sistemas de Identificación Vehicular y Videovigilancia Urbana para la Seguridad Pública</t>
  </si>
  <si>
    <t>Servicios Integrales de Telecomunicación</t>
  </si>
  <si>
    <t>Mantenimiento preventivo y/o correctivo para sistemas de Identificación Vehicular y/o Videovigilancia Urbana</t>
  </si>
  <si>
    <t>Modernización de las Instancias Estatales del Registro Público Vehicular (REPUVE)</t>
  </si>
  <si>
    <t>Actualización y Modernización de Equipo Tecnológico de los Módulos de Inscripción Vehicular (MIV) en las Entidades Federativas</t>
  </si>
  <si>
    <t>Fortalecimiento de la Infraestructura de los Puntos de Monitoreo Vehicular (RFID+LPR)</t>
  </si>
  <si>
    <t>Desarrollo del Sistema Penitenciario Nacional </t>
  </si>
  <si>
    <t>Equipamiento de los Centros Penitenciarios</t>
  </si>
  <si>
    <t>Equipo de Defensa y Seguridad</t>
  </si>
  <si>
    <t>Equipo de defensa y seguridad</t>
  </si>
  <si>
    <t>Infraestructura y Equipamiento de las Unidades de Investigación e Inteligencia en las Instituciones de Procuración de Justiciade Justicia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</si>
</sst>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43" formatCode="_-* #,##0.00_-;\-* #,##0.00_-;_-* &quot;-&quot;??_-;_-@_-"/>
    <numFmt numFmtId="164" formatCode="00"/>
    <numFmt numFmtId="165" formatCode="_(* #,##0_);_(* \(#,##0\);_(* &quot;-&quot;??_);_(@_)"/>
    <numFmt numFmtId="166" formatCode="000"/>
    <numFmt numFmtId="167" formatCode="0000"/>
    <numFmt numFmtId="168" formatCode="0_ ;\-0\ "/>
    <numFmt numFmtId="169" formatCode="_-* #,##0_-;\-* #,##0_-;_-* &quot;-&quot;??_-;_-@_-"/>
  </numFmts>
  <fonts count="16">
    <font>
      <sz val="11"/>
      <color theme="1"/>
      <name val="Calibri"/>
      <family val="2"/>
      <scheme val="minor"/>
    </font>
    <font>
      <b/>
      <sz val="19"/>
      <name val="Monserrat"/>
    </font>
    <font>
      <sz val="19"/>
      <name val="Monserrat"/>
    </font>
    <font>
      <sz val="11"/>
      <color indexed="8"/>
      <name val="Calibri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b/>
      <sz val="20"/>
      <name val="Arial"/>
      <family val="2"/>
    </font>
    <font>
      <sz val="18"/>
      <name val="Arial"/>
      <family val="2"/>
    </font>
    <font>
      <sz val="20"/>
      <name val="Arial"/>
      <family val="2"/>
    </font>
    <font>
      <b/>
      <sz val="24"/>
      <color rgb="FF000000"/>
      <name val="Arial"/>
      <family val="2"/>
    </font>
    <font>
      <b/>
      <sz val="20"/>
      <color rgb="FF000000"/>
      <name val="Arial"/>
      <family val="2"/>
    </font>
    <font>
      <sz val="19"/>
      <name val="Noto Sans"/>
      <family val="2"/>
    </font>
    <font>
      <b/>
      <sz val="19"/>
      <name val="Noto Sans"/>
      <family val="2"/>
    </font>
    <font>
      <b/>
      <sz val="19"/>
      <color theme="1"/>
      <name val="Noto Sans"/>
      <family val="2"/>
    </font>
    <font>
      <sz val="19"/>
      <color theme="1"/>
      <name val="Noto Sans"/>
      <family val="2"/>
    </font>
  </fonts>
  <fills count="2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D5AB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rgb="FF000000"/>
      </patternFill>
    </fill>
    <fill>
      <patternFill patternType="solid">
        <fgColor rgb="FFCCC0DA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3743705557422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6" fillId="0" borderId="0"/>
    <xf numFmtId="0" fontId="6" fillId="0" borderId="0"/>
  </cellStyleXfs>
  <cellXfs count="243">
    <xf numFmtId="0" fontId="0" fillId="0" borderId="0" xfId="0"/>
    <xf numFmtId="164" fontId="1" fillId="6" borderId="3" xfId="0" applyNumberFormat="1" applyFont="1" applyFill="1" applyBorder="1" applyAlignment="1">
      <alignment horizontal="center" vertical="center"/>
    </xf>
    <xf numFmtId="164" fontId="1" fillId="7" borderId="3" xfId="0" applyNumberFormat="1" applyFont="1" applyFill="1" applyBorder="1" applyAlignment="1">
      <alignment horizontal="center" vertical="center"/>
    </xf>
    <xf numFmtId="164" fontId="1" fillId="8" borderId="3" xfId="0" applyNumberFormat="1" applyFont="1" applyFill="1" applyBorder="1" applyAlignment="1">
      <alignment horizontal="center" vertical="center"/>
    </xf>
    <xf numFmtId="164" fontId="1" fillId="9" borderId="3" xfId="0" applyNumberFormat="1" applyFont="1" applyFill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1" fillId="6" borderId="3" xfId="0" applyFont="1" applyFill="1" applyBorder="1" applyAlignment="1">
      <alignment horizontal="center"/>
    </xf>
    <xf numFmtId="164" fontId="1" fillId="6" borderId="3" xfId="0" applyNumberFormat="1" applyFont="1" applyFill="1" applyBorder="1" applyAlignment="1">
      <alignment vertical="center" wrapText="1"/>
    </xf>
    <xf numFmtId="4" fontId="1" fillId="6" borderId="3" xfId="0" applyNumberFormat="1" applyFont="1" applyFill="1" applyBorder="1" applyAlignment="1">
      <alignment vertical="center"/>
    </xf>
    <xf numFmtId="0" fontId="1" fillId="7" borderId="3" xfId="0" applyFont="1" applyFill="1" applyBorder="1" applyAlignment="1">
      <alignment vertical="center" wrapText="1"/>
    </xf>
    <xf numFmtId="4" fontId="1" fillId="7" borderId="3" xfId="0" applyNumberFormat="1" applyFont="1" applyFill="1" applyBorder="1" applyAlignment="1">
      <alignment vertical="center"/>
    </xf>
    <xf numFmtId="0" fontId="1" fillId="8" borderId="3" xfId="0" applyFont="1" applyFill="1" applyBorder="1" applyAlignment="1">
      <alignment vertical="center" wrapText="1"/>
    </xf>
    <xf numFmtId="4" fontId="1" fillId="8" borderId="3" xfId="0" applyNumberFormat="1" applyFont="1" applyFill="1" applyBorder="1" applyAlignment="1">
      <alignment vertical="center"/>
    </xf>
    <xf numFmtId="0" fontId="1" fillId="9" borderId="3" xfId="0" applyFont="1" applyFill="1" applyBorder="1" applyAlignment="1">
      <alignment vertical="center" wrapText="1"/>
    </xf>
    <xf numFmtId="4" fontId="1" fillId="9" borderId="3" xfId="0" applyNumberFormat="1" applyFont="1" applyFill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4" fontId="2" fillId="0" borderId="3" xfId="0" applyNumberFormat="1" applyFont="1" applyBorder="1" applyAlignment="1">
      <alignment vertical="center"/>
    </xf>
    <xf numFmtId="4" fontId="1" fillId="0" borderId="3" xfId="0" applyNumberFormat="1" applyFont="1" applyBorder="1" applyAlignment="1">
      <alignment vertical="center"/>
    </xf>
    <xf numFmtId="3" fontId="4" fillId="2" borderId="2" xfId="0" applyNumberFormat="1" applyFont="1" applyFill="1" applyBorder="1" applyAlignment="1">
      <alignment horizontal="center" vertical="center" wrapText="1"/>
    </xf>
    <xf numFmtId="3" fontId="4" fillId="11" borderId="2" xfId="0" applyNumberFormat="1" applyFont="1" applyFill="1" applyBorder="1" applyAlignment="1">
      <alignment horizontal="center" vertical="center" wrapText="1"/>
    </xf>
    <xf numFmtId="3" fontId="4" fillId="12" borderId="2" xfId="0" applyNumberFormat="1" applyFont="1" applyFill="1" applyBorder="1" applyAlignment="1">
      <alignment horizontal="center" vertical="center" wrapText="1"/>
    </xf>
    <xf numFmtId="3" fontId="4" fillId="13" borderId="2" xfId="0" applyNumberFormat="1" applyFont="1" applyFill="1" applyBorder="1" applyAlignment="1">
      <alignment horizontal="center" vertical="center" wrapText="1"/>
    </xf>
    <xf numFmtId="3" fontId="5" fillId="14" borderId="2" xfId="0" applyNumberFormat="1" applyFont="1" applyFill="1" applyBorder="1" applyAlignment="1">
      <alignment horizontal="center" vertical="center" wrapText="1"/>
    </xf>
    <xf numFmtId="3" fontId="5" fillId="15" borderId="2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3" fontId="4" fillId="2" borderId="3" xfId="0" applyNumberFormat="1" applyFont="1" applyFill="1" applyBorder="1" applyAlignment="1">
      <alignment horizontal="center" vertical="center" wrapText="1"/>
    </xf>
    <xf numFmtId="3" fontId="4" fillId="11" borderId="1" xfId="0" applyNumberFormat="1" applyFont="1" applyFill="1" applyBorder="1" applyAlignment="1">
      <alignment horizontal="center" vertical="center" wrapText="1"/>
    </xf>
    <xf numFmtId="3" fontId="4" fillId="11" borderId="3" xfId="0" applyNumberFormat="1" applyFont="1" applyFill="1" applyBorder="1" applyAlignment="1">
      <alignment horizontal="center" vertical="center" wrapText="1"/>
    </xf>
    <xf numFmtId="3" fontId="4" fillId="12" borderId="1" xfId="0" applyNumberFormat="1" applyFont="1" applyFill="1" applyBorder="1" applyAlignment="1">
      <alignment horizontal="center" vertical="center" wrapText="1"/>
    </xf>
    <xf numFmtId="3" fontId="4" fillId="12" borderId="3" xfId="0" applyNumberFormat="1" applyFont="1" applyFill="1" applyBorder="1" applyAlignment="1">
      <alignment horizontal="center" vertical="center" wrapText="1"/>
    </xf>
    <xf numFmtId="3" fontId="4" fillId="13" borderId="1" xfId="0" applyNumberFormat="1" applyFont="1" applyFill="1" applyBorder="1" applyAlignment="1">
      <alignment horizontal="center" vertical="center" wrapText="1"/>
    </xf>
    <xf numFmtId="3" fontId="4" fillId="13" borderId="3" xfId="0" applyNumberFormat="1" applyFont="1" applyFill="1" applyBorder="1" applyAlignment="1">
      <alignment horizontal="center" vertical="center" wrapText="1"/>
    </xf>
    <xf numFmtId="3" fontId="5" fillId="14" borderId="1" xfId="0" applyNumberFormat="1" applyFont="1" applyFill="1" applyBorder="1" applyAlignment="1">
      <alignment horizontal="center" vertical="center" wrapText="1"/>
    </xf>
    <xf numFmtId="3" fontId="5" fillId="14" borderId="3" xfId="0" applyNumberFormat="1" applyFont="1" applyFill="1" applyBorder="1" applyAlignment="1">
      <alignment horizontal="center" vertical="center" wrapText="1"/>
    </xf>
    <xf numFmtId="3" fontId="5" fillId="15" borderId="1" xfId="0" applyNumberFormat="1" applyFont="1" applyFill="1" applyBorder="1" applyAlignment="1">
      <alignment horizontal="center" vertical="center" wrapText="1"/>
    </xf>
    <xf numFmtId="3" fontId="5" fillId="15" borderId="3" xfId="0" applyNumberFormat="1" applyFont="1" applyFill="1" applyBorder="1" applyAlignment="1">
      <alignment horizontal="center" vertical="center" wrapText="1"/>
    </xf>
    <xf numFmtId="165" fontId="4" fillId="2" borderId="2" xfId="0" applyNumberFormat="1" applyFont="1" applyFill="1" applyBorder="1" applyAlignment="1">
      <alignment horizontal="center" vertical="center" wrapText="1"/>
    </xf>
    <xf numFmtId="3" fontId="4" fillId="16" borderId="2" xfId="0" applyNumberFormat="1" applyFont="1" applyFill="1" applyBorder="1" applyAlignment="1">
      <alignment horizontal="center" vertical="center" wrapText="1"/>
    </xf>
    <xf numFmtId="41" fontId="7" fillId="9" borderId="2" xfId="2" applyNumberFormat="1" applyFont="1" applyFill="1" applyBorder="1" applyAlignment="1">
      <alignment horizontal="center" vertical="center" wrapText="1"/>
    </xf>
    <xf numFmtId="4" fontId="7" fillId="17" borderId="8" xfId="2" applyNumberFormat="1" applyFont="1" applyFill="1" applyBorder="1" applyAlignment="1">
      <alignment horizontal="right" vertical="center" wrapText="1"/>
    </xf>
    <xf numFmtId="4" fontId="7" fillId="18" borderId="9" xfId="2" applyNumberFormat="1" applyFont="1" applyFill="1" applyBorder="1" applyAlignment="1">
      <alignment horizontal="right" vertical="center" wrapText="1"/>
    </xf>
    <xf numFmtId="0" fontId="8" fillId="0" borderId="9" xfId="2" applyFont="1" applyBorder="1" applyAlignment="1">
      <alignment horizontal="center" vertical="center"/>
    </xf>
    <xf numFmtId="164" fontId="9" fillId="0" borderId="9" xfId="2" applyNumberFormat="1" applyFont="1" applyBorder="1" applyAlignment="1">
      <alignment horizontal="left" vertical="center" wrapText="1"/>
    </xf>
    <xf numFmtId="4" fontId="9" fillId="0" borderId="10" xfId="1" applyNumberFormat="1" applyFont="1" applyFill="1" applyBorder="1" applyAlignment="1">
      <alignment horizontal="right" vertical="center" wrapText="1"/>
    </xf>
    <xf numFmtId="4" fontId="7" fillId="0" borderId="9" xfId="2" applyNumberFormat="1" applyFont="1" applyBorder="1" applyAlignment="1">
      <alignment horizontal="right" vertical="center" wrapText="1"/>
    </xf>
    <xf numFmtId="4" fontId="9" fillId="0" borderId="10" xfId="3" applyNumberFormat="1" applyFont="1" applyBorder="1" applyAlignment="1">
      <alignment horizontal="right" vertical="center" wrapText="1"/>
    </xf>
    <xf numFmtId="4" fontId="9" fillId="0" borderId="11" xfId="3" applyNumberFormat="1" applyFont="1" applyBorder="1" applyAlignment="1">
      <alignment horizontal="right" vertical="center" wrapText="1"/>
    </xf>
    <xf numFmtId="4" fontId="9" fillId="0" borderId="11" xfId="1" applyNumberFormat="1" applyFont="1" applyFill="1" applyBorder="1" applyAlignment="1">
      <alignment horizontal="right" vertical="center" wrapText="1"/>
    </xf>
    <xf numFmtId="41" fontId="10" fillId="19" borderId="5" xfId="2" applyNumberFormat="1" applyFont="1" applyFill="1" applyBorder="1" applyAlignment="1">
      <alignment horizontal="center" vertical="center" wrapText="1"/>
    </xf>
    <xf numFmtId="4" fontId="11" fillId="19" borderId="5" xfId="2" applyNumberFormat="1" applyFont="1" applyFill="1" applyBorder="1" applyAlignment="1">
      <alignment horizontal="right" vertical="center" wrapText="1"/>
    </xf>
    <xf numFmtId="4" fontId="9" fillId="0" borderId="12" xfId="1" applyNumberFormat="1" applyFont="1" applyFill="1" applyBorder="1" applyAlignment="1">
      <alignment horizontal="right" vertical="center" wrapText="1"/>
    </xf>
    <xf numFmtId="0" fontId="8" fillId="0" borderId="13" xfId="2" applyFont="1" applyBorder="1" applyAlignment="1">
      <alignment horizontal="center" vertical="center"/>
    </xf>
    <xf numFmtId="164" fontId="9" fillId="0" borderId="13" xfId="2" applyNumberFormat="1" applyFont="1" applyBorder="1" applyAlignment="1">
      <alignment horizontal="left" vertical="center" wrapText="1"/>
    </xf>
    <xf numFmtId="4" fontId="7" fillId="0" borderId="13" xfId="2" applyNumberFormat="1" applyFont="1" applyBorder="1" applyAlignment="1">
      <alignment horizontal="right" vertical="center" wrapText="1"/>
    </xf>
    <xf numFmtId="4" fontId="9" fillId="0" borderId="14" xfId="1" applyNumberFormat="1" applyFont="1" applyFill="1" applyBorder="1" applyAlignment="1">
      <alignment horizontal="right" vertical="center" wrapText="1"/>
    </xf>
    <xf numFmtId="0" fontId="12" fillId="2" borderId="1" xfId="0" applyFont="1" applyFill="1" applyBorder="1"/>
    <xf numFmtId="164" fontId="13" fillId="3" borderId="3" xfId="0" applyNumberFormat="1" applyFont="1" applyFill="1" applyBorder="1" applyAlignment="1">
      <alignment horizontal="center" vertical="center"/>
    </xf>
    <xf numFmtId="164" fontId="13" fillId="4" borderId="3" xfId="0" applyNumberFormat="1" applyFont="1" applyFill="1" applyBorder="1" applyAlignment="1">
      <alignment horizontal="center" vertical="center"/>
    </xf>
    <xf numFmtId="164" fontId="13" fillId="6" borderId="3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/>
    </xf>
    <xf numFmtId="0" fontId="13" fillId="5" borderId="1" xfId="0" applyFont="1" applyFill="1" applyBorder="1" applyAlignment="1">
      <alignment horizontal="center"/>
    </xf>
    <xf numFmtId="166" fontId="13" fillId="2" borderId="1" xfId="0" applyNumberFormat="1" applyFont="1" applyFill="1" applyBorder="1" applyAlignment="1">
      <alignment horizontal="left"/>
    </xf>
    <xf numFmtId="0" fontId="13" fillId="3" borderId="3" xfId="0" applyFont="1" applyFill="1" applyBorder="1" applyAlignment="1">
      <alignment horizontal="center"/>
    </xf>
    <xf numFmtId="166" fontId="13" fillId="3" borderId="3" xfId="0" applyNumberFormat="1" applyFont="1" applyFill="1" applyBorder="1" applyAlignment="1">
      <alignment horizontal="left" vertical="center"/>
    </xf>
    <xf numFmtId="166" fontId="13" fillId="4" borderId="3" xfId="0" applyNumberFormat="1" applyFont="1" applyFill="1" applyBorder="1" applyAlignment="1">
      <alignment horizontal="center" vertical="center"/>
    </xf>
    <xf numFmtId="0" fontId="13" fillId="6" borderId="3" xfId="0" applyFont="1" applyFill="1" applyBorder="1" applyAlignment="1">
      <alignment horizontal="center"/>
    </xf>
    <xf numFmtId="167" fontId="13" fillId="6" borderId="3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4" fontId="13" fillId="2" borderId="1" xfId="0" applyNumberFormat="1" applyFont="1" applyFill="1" applyBorder="1" applyAlignment="1">
      <alignment vertical="center" wrapText="1"/>
    </xf>
    <xf numFmtId="164" fontId="13" fillId="3" borderId="3" xfId="0" applyNumberFormat="1" applyFont="1" applyFill="1" applyBorder="1" applyAlignment="1">
      <alignment vertical="center" wrapText="1"/>
    </xf>
    <xf numFmtId="4" fontId="13" fillId="3" borderId="3" xfId="0" applyNumberFormat="1" applyFont="1" applyFill="1" applyBorder="1" applyAlignment="1">
      <alignment vertical="center"/>
    </xf>
    <xf numFmtId="164" fontId="13" fillId="4" borderId="3" xfId="0" applyNumberFormat="1" applyFont="1" applyFill="1" applyBorder="1" applyAlignment="1">
      <alignment vertical="center" wrapText="1"/>
    </xf>
    <xf numFmtId="4" fontId="13" fillId="4" borderId="3" xfId="0" applyNumberFormat="1" applyFont="1" applyFill="1" applyBorder="1" applyAlignment="1">
      <alignment vertical="center"/>
    </xf>
    <xf numFmtId="164" fontId="13" fillId="6" borderId="3" xfId="0" applyNumberFormat="1" applyFont="1" applyFill="1" applyBorder="1" applyAlignment="1">
      <alignment vertical="center" wrapText="1"/>
    </xf>
    <xf numFmtId="4" fontId="13" fillId="6" borderId="3" xfId="0" applyNumberFormat="1" applyFont="1" applyFill="1" applyBorder="1" applyAlignment="1">
      <alignment vertical="center"/>
    </xf>
    <xf numFmtId="164" fontId="13" fillId="7" borderId="3" xfId="0" applyNumberFormat="1" applyFont="1" applyFill="1" applyBorder="1" applyAlignment="1">
      <alignment horizontal="center" vertical="center"/>
    </xf>
    <xf numFmtId="164" fontId="13" fillId="8" borderId="3" xfId="0" applyNumberFormat="1" applyFont="1" applyFill="1" applyBorder="1" applyAlignment="1">
      <alignment horizontal="center" vertical="center"/>
    </xf>
    <xf numFmtId="167" fontId="13" fillId="7" borderId="3" xfId="0" applyNumberFormat="1" applyFont="1" applyFill="1" applyBorder="1" applyAlignment="1">
      <alignment horizontal="center" vertical="center"/>
    </xf>
    <xf numFmtId="167" fontId="13" fillId="8" borderId="3" xfId="0" applyNumberFormat="1" applyFont="1" applyFill="1" applyBorder="1" applyAlignment="1">
      <alignment horizontal="center" vertical="center"/>
    </xf>
    <xf numFmtId="0" fontId="13" fillId="7" borderId="3" xfId="0" applyFont="1" applyFill="1" applyBorder="1" applyAlignment="1">
      <alignment vertical="center" wrapText="1"/>
    </xf>
    <xf numFmtId="4" fontId="13" fillId="7" borderId="3" xfId="0" applyNumberFormat="1" applyFont="1" applyFill="1" applyBorder="1" applyAlignment="1">
      <alignment vertical="center"/>
    </xf>
    <xf numFmtId="0" fontId="13" fillId="8" borderId="3" xfId="0" applyFont="1" applyFill="1" applyBorder="1" applyAlignment="1">
      <alignment vertical="center" wrapText="1"/>
    </xf>
    <xf numFmtId="4" fontId="13" fillId="8" borderId="3" xfId="0" applyNumberFormat="1" applyFont="1" applyFill="1" applyBorder="1" applyAlignment="1">
      <alignment vertical="center"/>
    </xf>
    <xf numFmtId="164" fontId="13" fillId="9" borderId="3" xfId="0" applyNumberFormat="1" applyFont="1" applyFill="1" applyBorder="1" applyAlignment="1">
      <alignment horizontal="center" vertical="center"/>
    </xf>
    <xf numFmtId="0" fontId="13" fillId="9" borderId="3" xfId="0" applyFont="1" applyFill="1" applyBorder="1" applyAlignment="1">
      <alignment horizontal="center" vertical="center"/>
    </xf>
    <xf numFmtId="0" fontId="13" fillId="9" borderId="3" xfId="0" applyFont="1" applyFill="1" applyBorder="1" applyAlignment="1">
      <alignment vertical="center" wrapText="1"/>
    </xf>
    <xf numFmtId="4" fontId="13" fillId="9" borderId="3" xfId="0" applyNumberFormat="1" applyFont="1" applyFill="1" applyBorder="1" applyAlignment="1">
      <alignment vertical="center"/>
    </xf>
    <xf numFmtId="164" fontId="13" fillId="0" borderId="3" xfId="0" applyNumberFormat="1" applyFont="1" applyBorder="1" applyAlignment="1">
      <alignment horizontal="center" vertical="center"/>
    </xf>
    <xf numFmtId="167" fontId="14" fillId="0" borderId="3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vertical="center" wrapText="1"/>
    </xf>
    <xf numFmtId="4" fontId="12" fillId="0" borderId="3" xfId="0" applyNumberFormat="1" applyFont="1" applyBorder="1" applyAlignment="1">
      <alignment vertical="center"/>
    </xf>
    <xf numFmtId="4" fontId="13" fillId="0" borderId="3" xfId="0" applyNumberFormat="1" applyFont="1" applyBorder="1" applyAlignment="1">
      <alignment vertical="center"/>
    </xf>
    <xf numFmtId="167" fontId="13" fillId="9" borderId="3" xfId="0" applyNumberFormat="1" applyFont="1" applyFill="1" applyBorder="1" applyAlignment="1">
      <alignment horizontal="center" vertical="center"/>
    </xf>
    <xf numFmtId="0" fontId="12" fillId="20" borderId="3" xfId="0" applyFont="1" applyFill="1" applyBorder="1" applyAlignment="1">
      <alignment vertical="center" wrapText="1"/>
    </xf>
    <xf numFmtId="164" fontId="13" fillId="8" borderId="3" xfId="0" applyNumberFormat="1" applyFont="1" applyFill="1" applyBorder="1" applyAlignment="1">
      <alignment vertical="center" wrapText="1"/>
    </xf>
    <xf numFmtId="0" fontId="13" fillId="7" borderId="3" xfId="0" applyFont="1" applyFill="1" applyBorder="1" applyAlignment="1">
      <alignment horizontal="center" vertical="center"/>
    </xf>
    <xf numFmtId="0" fontId="13" fillId="9" borderId="3" xfId="0" applyFont="1" applyFill="1" applyBorder="1" applyAlignment="1">
      <alignment horizontal="justify" vertical="center" wrapText="1"/>
    </xf>
    <xf numFmtId="167" fontId="13" fillId="0" borderId="3" xfId="0" applyNumberFormat="1" applyFont="1" applyBorder="1" applyAlignment="1">
      <alignment horizontal="center" vertical="center"/>
    </xf>
    <xf numFmtId="164" fontId="1" fillId="21" borderId="3" xfId="0" applyNumberFormat="1" applyFont="1" applyFill="1" applyBorder="1" applyAlignment="1">
      <alignment horizontal="center" vertical="center"/>
    </xf>
    <xf numFmtId="0" fontId="1" fillId="21" borderId="3" xfId="0" applyFont="1" applyFill="1" applyBorder="1" applyAlignment="1">
      <alignment horizontal="center"/>
    </xf>
    <xf numFmtId="167" fontId="13" fillId="21" borderId="3" xfId="0" applyNumberFormat="1" applyFont="1" applyFill="1" applyBorder="1" applyAlignment="1">
      <alignment horizontal="center" vertical="center"/>
    </xf>
    <xf numFmtId="164" fontId="1" fillId="21" borderId="3" xfId="0" applyNumberFormat="1" applyFont="1" applyFill="1" applyBorder="1" applyAlignment="1">
      <alignment vertical="center" wrapText="1"/>
    </xf>
    <xf numFmtId="4" fontId="1" fillId="21" borderId="3" xfId="0" applyNumberFormat="1" applyFont="1" applyFill="1" applyBorder="1" applyAlignment="1">
      <alignment vertical="center"/>
    </xf>
    <xf numFmtId="166" fontId="13" fillId="8" borderId="3" xfId="0" applyNumberFormat="1" applyFont="1" applyFill="1" applyBorder="1" applyAlignment="1">
      <alignment horizontal="center" vertical="center"/>
    </xf>
    <xf numFmtId="164" fontId="14" fillId="8" borderId="3" xfId="0" applyNumberFormat="1" applyFont="1" applyFill="1" applyBorder="1" applyAlignment="1">
      <alignment horizontal="center" vertical="center"/>
    </xf>
    <xf numFmtId="167" fontId="14" fillId="8" borderId="3" xfId="0" applyNumberFormat="1" applyFont="1" applyFill="1" applyBorder="1" applyAlignment="1">
      <alignment horizontal="center" vertical="center"/>
    </xf>
    <xf numFmtId="0" fontId="14" fillId="8" borderId="3" xfId="0" applyFont="1" applyFill="1" applyBorder="1" applyAlignment="1">
      <alignment vertical="center" wrapText="1"/>
    </xf>
    <xf numFmtId="4" fontId="14" fillId="8" borderId="3" xfId="0" applyNumberFormat="1" applyFont="1" applyFill="1" applyBorder="1" applyAlignment="1">
      <alignment vertical="center"/>
    </xf>
    <xf numFmtId="164" fontId="14" fillId="22" borderId="3" xfId="0" applyNumberFormat="1" applyFont="1" applyFill="1" applyBorder="1" applyAlignment="1">
      <alignment horizontal="center" vertical="center"/>
    </xf>
    <xf numFmtId="164" fontId="14" fillId="0" borderId="3" xfId="0" applyNumberFormat="1" applyFont="1" applyBorder="1" applyAlignment="1">
      <alignment horizontal="center" vertical="center"/>
    </xf>
    <xf numFmtId="167" fontId="14" fillId="22" borderId="3" xfId="0" applyNumberFormat="1" applyFont="1" applyFill="1" applyBorder="1" applyAlignment="1">
      <alignment horizontal="center" vertical="center"/>
    </xf>
    <xf numFmtId="0" fontId="14" fillId="22" borderId="3" xfId="0" applyFont="1" applyFill="1" applyBorder="1" applyAlignment="1">
      <alignment vertical="center" wrapText="1"/>
    </xf>
    <xf numFmtId="4" fontId="14" fillId="22" borderId="3" xfId="0" applyNumberFormat="1" applyFont="1" applyFill="1" applyBorder="1" applyAlignment="1">
      <alignment vertical="center"/>
    </xf>
    <xf numFmtId="0" fontId="15" fillId="20" borderId="3" xfId="0" applyFont="1" applyFill="1" applyBorder="1" applyAlignment="1">
      <alignment vertical="center" wrapText="1"/>
    </xf>
    <xf numFmtId="4" fontId="15" fillId="0" borderId="3" xfId="0" applyNumberFormat="1" applyFont="1" applyBorder="1" applyAlignment="1">
      <alignment vertical="center"/>
    </xf>
    <xf numFmtId="4" fontId="14" fillId="0" borderId="3" xfId="0" applyNumberFormat="1" applyFont="1" applyBorder="1" applyAlignment="1">
      <alignment vertical="center"/>
    </xf>
    <xf numFmtId="4" fontId="13" fillId="9" borderId="3" xfId="0" applyNumberFormat="1" applyFont="1" applyFill="1" applyBorder="1" applyAlignment="1">
      <alignment vertical="center" wrapText="1"/>
    </xf>
    <xf numFmtId="164" fontId="13" fillId="10" borderId="3" xfId="0" applyNumberFormat="1" applyFont="1" applyFill="1" applyBorder="1" applyAlignment="1">
      <alignment horizontal="center" vertical="center"/>
    </xf>
    <xf numFmtId="0" fontId="13" fillId="10" borderId="3" xfId="0" applyFont="1" applyFill="1" applyBorder="1" applyAlignment="1">
      <alignment horizontal="center" vertical="center"/>
    </xf>
    <xf numFmtId="0" fontId="13" fillId="10" borderId="3" xfId="0" applyFont="1" applyFill="1" applyBorder="1" applyAlignment="1">
      <alignment horizontal="center"/>
    </xf>
    <xf numFmtId="167" fontId="13" fillId="10" borderId="3" xfId="0" applyNumberFormat="1" applyFont="1" applyFill="1" applyBorder="1" applyAlignment="1">
      <alignment horizontal="center" vertical="center"/>
    </xf>
    <xf numFmtId="164" fontId="13" fillId="10" borderId="3" xfId="0" applyNumberFormat="1" applyFont="1" applyFill="1" applyBorder="1" applyAlignment="1">
      <alignment vertical="center" wrapText="1"/>
    </xf>
    <xf numFmtId="4" fontId="13" fillId="10" borderId="3" xfId="0" applyNumberFormat="1" applyFont="1" applyFill="1" applyBorder="1" applyAlignment="1">
      <alignment vertical="center"/>
    </xf>
    <xf numFmtId="3" fontId="13" fillId="2" borderId="1" xfId="0" applyNumberFormat="1" applyFont="1" applyFill="1" applyBorder="1" applyAlignment="1">
      <alignment vertical="center" textRotation="90" wrapText="1"/>
    </xf>
    <xf numFmtId="3" fontId="13" fillId="2" borderId="15" xfId="0" applyNumberFormat="1" applyFont="1" applyFill="1" applyBorder="1" applyAlignment="1">
      <alignment vertical="center" textRotation="90" wrapText="1"/>
    </xf>
    <xf numFmtId="169" fontId="13" fillId="3" borderId="3" xfId="0" applyNumberFormat="1" applyFont="1" applyFill="1" applyBorder="1" applyAlignment="1">
      <alignment horizontal="center" vertical="center"/>
    </xf>
    <xf numFmtId="169" fontId="13" fillId="3" borderId="0" xfId="0" applyNumberFormat="1" applyFont="1" applyFill="1" applyAlignment="1">
      <alignment vertical="center"/>
    </xf>
    <xf numFmtId="169" fontId="13" fillId="4" borderId="3" xfId="0" applyNumberFormat="1" applyFont="1" applyFill="1" applyBorder="1" applyAlignment="1">
      <alignment horizontal="center" vertical="center"/>
    </xf>
    <xf numFmtId="169" fontId="13" fillId="4" borderId="0" xfId="0" applyNumberFormat="1" applyFont="1" applyFill="1" applyAlignment="1">
      <alignment vertical="center"/>
    </xf>
    <xf numFmtId="169" fontId="13" fillId="6" borderId="3" xfId="0" applyNumberFormat="1" applyFont="1" applyFill="1" applyBorder="1" applyAlignment="1">
      <alignment horizontal="center" vertical="center"/>
    </xf>
    <xf numFmtId="169" fontId="13" fillId="6" borderId="0" xfId="0" applyNumberFormat="1" applyFont="1" applyFill="1" applyAlignment="1">
      <alignment vertical="center"/>
    </xf>
    <xf numFmtId="169" fontId="13" fillId="7" borderId="3" xfId="0" applyNumberFormat="1" applyFont="1" applyFill="1" applyBorder="1" applyAlignment="1">
      <alignment horizontal="center" vertical="center"/>
    </xf>
    <xf numFmtId="169" fontId="13" fillId="7" borderId="0" xfId="0" applyNumberFormat="1" applyFont="1" applyFill="1" applyAlignment="1">
      <alignment vertical="center"/>
    </xf>
    <xf numFmtId="169" fontId="13" fillId="8" borderId="3" xfId="0" applyNumberFormat="1" applyFont="1" applyFill="1" applyBorder="1" applyAlignment="1">
      <alignment horizontal="center" vertical="center"/>
    </xf>
    <xf numFmtId="169" fontId="13" fillId="8" borderId="0" xfId="0" applyNumberFormat="1" applyFont="1" applyFill="1" applyAlignment="1">
      <alignment vertical="center"/>
    </xf>
    <xf numFmtId="169" fontId="13" fillId="9" borderId="3" xfId="0" applyNumberFormat="1" applyFont="1" applyFill="1" applyBorder="1" applyAlignment="1">
      <alignment horizontal="center" vertical="center"/>
    </xf>
    <xf numFmtId="169" fontId="13" fillId="9" borderId="0" xfId="0" applyNumberFormat="1" applyFont="1" applyFill="1" applyAlignment="1">
      <alignment vertical="center"/>
    </xf>
    <xf numFmtId="3" fontId="12" fillId="0" borderId="3" xfId="0" applyNumberFormat="1" applyFont="1" applyBorder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0" fontId="13" fillId="9" borderId="0" xfId="0" applyFont="1" applyFill="1" applyAlignment="1">
      <alignment horizontal="justify" vertical="center" wrapText="1"/>
    </xf>
    <xf numFmtId="169" fontId="13" fillId="9" borderId="16" xfId="0" applyNumberFormat="1" applyFont="1" applyFill="1" applyBorder="1" applyAlignment="1">
      <alignment horizontal="right" vertical="center"/>
    </xf>
    <xf numFmtId="169" fontId="13" fillId="9" borderId="0" xfId="0" applyNumberFormat="1" applyFont="1" applyFill="1" applyAlignment="1">
      <alignment horizontal="right" vertical="center"/>
    </xf>
    <xf numFmtId="169" fontId="1" fillId="6" borderId="3" xfId="0" applyNumberFormat="1" applyFont="1" applyFill="1" applyBorder="1" applyAlignment="1">
      <alignment horizontal="center" vertical="center"/>
    </xf>
    <xf numFmtId="169" fontId="1" fillId="6" borderId="0" xfId="0" applyNumberFormat="1" applyFont="1" applyFill="1" applyAlignment="1">
      <alignment vertical="center"/>
    </xf>
    <xf numFmtId="169" fontId="1" fillId="7" borderId="3" xfId="0" applyNumberFormat="1" applyFont="1" applyFill="1" applyBorder="1" applyAlignment="1">
      <alignment horizontal="center" vertical="center"/>
    </xf>
    <xf numFmtId="169" fontId="1" fillId="7" borderId="0" xfId="0" applyNumberFormat="1" applyFont="1" applyFill="1" applyAlignment="1">
      <alignment vertical="center"/>
    </xf>
    <xf numFmtId="169" fontId="1" fillId="8" borderId="3" xfId="0" applyNumberFormat="1" applyFont="1" applyFill="1" applyBorder="1" applyAlignment="1">
      <alignment horizontal="center" vertical="center"/>
    </xf>
    <xf numFmtId="169" fontId="1" fillId="8" borderId="0" xfId="0" applyNumberFormat="1" applyFont="1" applyFill="1" applyAlignment="1">
      <alignment vertical="center"/>
    </xf>
    <xf numFmtId="0" fontId="1" fillId="9" borderId="3" xfId="0" applyFont="1" applyFill="1" applyBorder="1" applyAlignment="1">
      <alignment horizontal="center"/>
    </xf>
    <xf numFmtId="4" fontId="1" fillId="9" borderId="17" xfId="0" applyNumberFormat="1" applyFont="1" applyFill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169" fontId="1" fillId="7" borderId="0" xfId="0" applyNumberFormat="1" applyFont="1" applyFill="1" applyAlignment="1">
      <alignment horizontal="center" vertical="center"/>
    </xf>
    <xf numFmtId="167" fontId="1" fillId="9" borderId="17" xfId="0" applyNumberFormat="1" applyFont="1" applyFill="1" applyBorder="1" applyAlignment="1">
      <alignment horizontal="center" vertical="center"/>
    </xf>
    <xf numFmtId="169" fontId="1" fillId="9" borderId="3" xfId="0" applyNumberFormat="1" applyFont="1" applyFill="1" applyBorder="1" applyAlignment="1">
      <alignment horizontal="center" vertical="center"/>
    </xf>
    <xf numFmtId="169" fontId="1" fillId="9" borderId="0" xfId="0" applyNumberFormat="1" applyFont="1" applyFill="1" applyAlignment="1">
      <alignment vertical="center"/>
    </xf>
    <xf numFmtId="169" fontId="13" fillId="8" borderId="3" xfId="0" applyNumberFormat="1" applyFont="1" applyFill="1" applyBorder="1" applyAlignment="1">
      <alignment vertical="center"/>
    </xf>
    <xf numFmtId="169" fontId="1" fillId="21" borderId="3" xfId="0" applyNumberFormat="1" applyFont="1" applyFill="1" applyBorder="1" applyAlignment="1">
      <alignment horizontal="center" vertical="center"/>
    </xf>
    <xf numFmtId="169" fontId="1" fillId="21" borderId="0" xfId="0" applyNumberFormat="1" applyFont="1" applyFill="1" applyAlignment="1">
      <alignment vertical="center"/>
    </xf>
    <xf numFmtId="4" fontId="13" fillId="6" borderId="0" xfId="0" applyNumberFormat="1" applyFont="1" applyFill="1" applyAlignment="1">
      <alignment vertical="center"/>
    </xf>
    <xf numFmtId="169" fontId="13" fillId="7" borderId="3" xfId="0" applyNumberFormat="1" applyFont="1" applyFill="1" applyBorder="1" applyAlignment="1">
      <alignment vertical="center"/>
    </xf>
    <xf numFmtId="0" fontId="12" fillId="7" borderId="0" xfId="0" applyFont="1" applyFill="1"/>
    <xf numFmtId="169" fontId="13" fillId="8" borderId="16" xfId="0" applyNumberFormat="1" applyFont="1" applyFill="1" applyBorder="1" applyAlignment="1">
      <alignment vertical="center"/>
    </xf>
    <xf numFmtId="0" fontId="13" fillId="8" borderId="0" xfId="0" applyFont="1" applyFill="1"/>
    <xf numFmtId="169" fontId="13" fillId="9" borderId="16" xfId="0" applyNumberFormat="1" applyFont="1" applyFill="1" applyBorder="1" applyAlignment="1">
      <alignment vertical="center"/>
    </xf>
    <xf numFmtId="0" fontId="13" fillId="9" borderId="0" xfId="0" applyFont="1" applyFill="1"/>
    <xf numFmtId="3" fontId="12" fillId="0" borderId="16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169" fontId="13" fillId="7" borderId="16" xfId="0" applyNumberFormat="1" applyFont="1" applyFill="1" applyBorder="1" applyAlignment="1">
      <alignment vertical="center"/>
    </xf>
    <xf numFmtId="169" fontId="14" fillId="8" borderId="16" xfId="0" applyNumberFormat="1" applyFont="1" applyFill="1" applyBorder="1" applyAlignment="1">
      <alignment vertical="center"/>
    </xf>
    <xf numFmtId="0" fontId="14" fillId="8" borderId="0" xfId="0" applyFont="1" applyFill="1"/>
    <xf numFmtId="169" fontId="14" fillId="22" borderId="16" xfId="0" applyNumberFormat="1" applyFont="1" applyFill="1" applyBorder="1" applyAlignment="1">
      <alignment vertical="center"/>
    </xf>
    <xf numFmtId="0" fontId="14" fillId="22" borderId="0" xfId="0" applyFont="1" applyFill="1"/>
    <xf numFmtId="3" fontId="15" fillId="0" borderId="16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3" fillId="7" borderId="0" xfId="0" applyFont="1" applyFill="1"/>
    <xf numFmtId="169" fontId="13" fillId="9" borderId="3" xfId="0" applyNumberFormat="1" applyFont="1" applyFill="1" applyBorder="1" applyAlignment="1">
      <alignment horizontal="right" vertical="center"/>
    </xf>
    <xf numFmtId="169" fontId="13" fillId="9" borderId="3" xfId="0" applyNumberFormat="1" applyFont="1" applyFill="1" applyBorder="1" applyAlignment="1">
      <alignment vertical="center" wrapText="1"/>
    </xf>
    <xf numFmtId="169" fontId="13" fillId="6" borderId="0" xfId="0" applyNumberFormat="1" applyFont="1" applyFill="1" applyAlignment="1">
      <alignment horizontal="center" vertical="center"/>
    </xf>
    <xf numFmtId="169" fontId="13" fillId="10" borderId="3" xfId="0" applyNumberFormat="1" applyFont="1" applyFill="1" applyBorder="1" applyAlignment="1">
      <alignment horizontal="center" vertical="center"/>
    </xf>
    <xf numFmtId="169" fontId="13" fillId="10" borderId="0" xfId="0" applyNumberFormat="1" applyFont="1" applyFill="1" applyAlignment="1">
      <alignment vertical="center"/>
    </xf>
    <xf numFmtId="169" fontId="13" fillId="8" borderId="3" xfId="0" applyNumberFormat="1" applyFont="1" applyFill="1" applyBorder="1" applyAlignment="1">
      <alignment horizontal="right" vertical="center"/>
    </xf>
    <xf numFmtId="169" fontId="13" fillId="7" borderId="3" xfId="0" applyNumberFormat="1" applyFont="1" applyFill="1" applyBorder="1" applyAlignment="1">
      <alignment horizontal="right" vertical="center"/>
    </xf>
    <xf numFmtId="164" fontId="9" fillId="0" borderId="1" xfId="2" applyNumberFormat="1" applyFont="1" applyBorder="1" applyAlignment="1">
      <alignment horizontal="center" vertical="center" wrapText="1"/>
    </xf>
    <xf numFmtId="164" fontId="9" fillId="0" borderId="3" xfId="2" applyNumberFormat="1" applyFont="1" applyBorder="1" applyAlignment="1">
      <alignment horizontal="center" vertical="center" wrapText="1"/>
    </xf>
    <xf numFmtId="164" fontId="7" fillId="17" borderId="8" xfId="2" applyNumberFormat="1" applyFont="1" applyFill="1" applyBorder="1" applyAlignment="1">
      <alignment horizontal="justify" vertical="center" wrapText="1"/>
    </xf>
    <xf numFmtId="164" fontId="7" fillId="18" borderId="9" xfId="2" applyNumberFormat="1" applyFont="1" applyFill="1" applyBorder="1" applyAlignment="1">
      <alignment horizontal="justify" vertical="center"/>
    </xf>
    <xf numFmtId="164" fontId="9" fillId="0" borderId="5" xfId="2" applyNumberFormat="1" applyFont="1" applyBorder="1" applyAlignment="1">
      <alignment horizontal="center" vertical="center" wrapText="1"/>
    </xf>
    <xf numFmtId="168" fontId="7" fillId="9" borderId="2" xfId="2" applyNumberFormat="1" applyFont="1" applyFill="1" applyBorder="1" applyAlignment="1">
      <alignment horizontal="center" vertical="center" wrapText="1"/>
    </xf>
    <xf numFmtId="0" fontId="7" fillId="9" borderId="2" xfId="2" applyFont="1" applyFill="1" applyBorder="1" applyAlignment="1">
      <alignment horizontal="center" vertical="center" textRotation="90"/>
    </xf>
    <xf numFmtId="41" fontId="7" fillId="9" borderId="2" xfId="2" applyNumberFormat="1" applyFont="1" applyFill="1" applyBorder="1" applyAlignment="1">
      <alignment horizontal="center" vertical="center" wrapText="1"/>
    </xf>
    <xf numFmtId="41" fontId="7" fillId="9" borderId="4" xfId="2" applyNumberFormat="1" applyFont="1" applyFill="1" applyBorder="1" applyAlignment="1">
      <alignment horizontal="center" vertical="center" wrapText="1"/>
    </xf>
    <xf numFmtId="41" fontId="7" fillId="9" borderId="6" xfId="2" applyNumberFormat="1" applyFont="1" applyFill="1" applyBorder="1" applyAlignment="1">
      <alignment horizontal="center" vertical="center" wrapText="1"/>
    </xf>
    <xf numFmtId="41" fontId="7" fillId="9" borderId="7" xfId="2" applyNumberFormat="1" applyFont="1" applyFill="1" applyBorder="1" applyAlignment="1">
      <alignment horizontal="center" vertical="center" wrapText="1"/>
    </xf>
    <xf numFmtId="164" fontId="7" fillId="17" borderId="8" xfId="2" applyNumberFormat="1" applyFont="1" applyFill="1" applyBorder="1" applyAlignment="1">
      <alignment horizontal="justify" vertical="center"/>
    </xf>
    <xf numFmtId="0" fontId="1" fillId="2" borderId="1" xfId="0" applyFont="1" applyFill="1" applyBorder="1" applyAlignment="1">
      <alignment horizontal="center" textRotation="90" wrapText="1"/>
    </xf>
    <xf numFmtId="0" fontId="1" fillId="2" borderId="2" xfId="0" applyFont="1" applyFill="1" applyBorder="1" applyAlignment="1">
      <alignment horizontal="center" textRotation="90" wrapText="1"/>
    </xf>
    <xf numFmtId="3" fontId="4" fillId="2" borderId="4" xfId="0" applyNumberFormat="1" applyFont="1" applyFill="1" applyBorder="1" applyAlignment="1">
      <alignment horizontal="center" vertical="center" wrapText="1"/>
    </xf>
    <xf numFmtId="3" fontId="4" fillId="2" borderId="6" xfId="0" applyNumberFormat="1" applyFont="1" applyFill="1" applyBorder="1" applyAlignment="1">
      <alignment horizontal="center" vertical="center" wrapText="1"/>
    </xf>
    <xf numFmtId="3" fontId="4" fillId="2" borderId="7" xfId="0" applyNumberFormat="1" applyFont="1" applyFill="1" applyBorder="1" applyAlignment="1">
      <alignment horizontal="center" vertical="center" wrapText="1"/>
    </xf>
    <xf numFmtId="165" fontId="4" fillId="11" borderId="4" xfId="1" applyNumberFormat="1" applyFont="1" applyFill="1" applyBorder="1" applyAlignment="1" applyProtection="1">
      <alignment horizontal="center" vertical="center"/>
    </xf>
    <xf numFmtId="165" fontId="4" fillId="11" borderId="6" xfId="1" applyNumberFormat="1" applyFont="1" applyFill="1" applyBorder="1" applyAlignment="1" applyProtection="1">
      <alignment horizontal="center" vertical="center"/>
    </xf>
    <xf numFmtId="165" fontId="4" fillId="11" borderId="7" xfId="1" applyNumberFormat="1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5" fontId="4" fillId="5" borderId="4" xfId="1" applyNumberFormat="1" applyFont="1" applyFill="1" applyBorder="1" applyAlignment="1" applyProtection="1">
      <alignment horizontal="center" vertical="center"/>
    </xf>
    <xf numFmtId="165" fontId="4" fillId="5" borderId="6" xfId="1" applyNumberFormat="1" applyFont="1" applyFill="1" applyBorder="1" applyAlignment="1" applyProtection="1">
      <alignment horizontal="center" vertical="center"/>
    </xf>
    <xf numFmtId="165" fontId="4" fillId="5" borderId="7" xfId="1" applyNumberFormat="1" applyFont="1" applyFill="1" applyBorder="1" applyAlignment="1" applyProtection="1">
      <alignment horizontal="center" vertical="center"/>
    </xf>
    <xf numFmtId="3" fontId="4" fillId="11" borderId="4" xfId="0" applyNumberFormat="1" applyFont="1" applyFill="1" applyBorder="1" applyAlignment="1">
      <alignment horizontal="center" vertical="center" wrapText="1"/>
    </xf>
    <xf numFmtId="3" fontId="4" fillId="11" borderId="6" xfId="0" applyNumberFormat="1" applyFont="1" applyFill="1" applyBorder="1" applyAlignment="1">
      <alignment horizontal="center" vertical="center" wrapText="1"/>
    </xf>
    <xf numFmtId="3" fontId="4" fillId="11" borderId="7" xfId="0" applyNumberFormat="1" applyFont="1" applyFill="1" applyBorder="1" applyAlignment="1">
      <alignment horizontal="center" vertical="center" wrapText="1"/>
    </xf>
    <xf numFmtId="3" fontId="4" fillId="12" borderId="4" xfId="0" applyNumberFormat="1" applyFont="1" applyFill="1" applyBorder="1" applyAlignment="1">
      <alignment horizontal="center" vertical="center" wrapText="1"/>
    </xf>
    <xf numFmtId="3" fontId="4" fillId="12" borderId="6" xfId="0" applyNumberFormat="1" applyFont="1" applyFill="1" applyBorder="1" applyAlignment="1">
      <alignment horizontal="center" vertical="center" wrapText="1"/>
    </xf>
    <xf numFmtId="3" fontId="4" fillId="12" borderId="7" xfId="0" applyNumberFormat="1" applyFont="1" applyFill="1" applyBorder="1" applyAlignment="1">
      <alignment horizontal="center" vertical="center" wrapText="1"/>
    </xf>
    <xf numFmtId="3" fontId="4" fillId="13" borderId="4" xfId="0" applyNumberFormat="1" applyFont="1" applyFill="1" applyBorder="1" applyAlignment="1">
      <alignment horizontal="center" vertical="center" wrapText="1"/>
    </xf>
    <xf numFmtId="3" fontId="4" fillId="13" borderId="6" xfId="0" applyNumberFormat="1" applyFont="1" applyFill="1" applyBorder="1" applyAlignment="1">
      <alignment horizontal="center" vertical="center" wrapText="1"/>
    </xf>
    <xf numFmtId="3" fontId="4" fillId="13" borderId="7" xfId="0" applyNumberFormat="1" applyFont="1" applyFill="1" applyBorder="1" applyAlignment="1">
      <alignment horizontal="center" vertical="center" wrapText="1"/>
    </xf>
    <xf numFmtId="165" fontId="4" fillId="12" borderId="4" xfId="1" applyNumberFormat="1" applyFont="1" applyFill="1" applyBorder="1" applyAlignment="1" applyProtection="1">
      <alignment horizontal="center" vertical="center"/>
    </xf>
    <xf numFmtId="165" fontId="4" fillId="12" borderId="6" xfId="1" applyNumberFormat="1" applyFont="1" applyFill="1" applyBorder="1" applyAlignment="1" applyProtection="1">
      <alignment horizontal="center" vertical="center"/>
    </xf>
    <xf numFmtId="165" fontId="4" fillId="12" borderId="7" xfId="1" applyNumberFormat="1" applyFont="1" applyFill="1" applyBorder="1" applyAlignment="1" applyProtection="1">
      <alignment horizontal="center" vertical="center"/>
    </xf>
    <xf numFmtId="165" fontId="4" fillId="13" borderId="4" xfId="1" applyNumberFormat="1" applyFont="1" applyFill="1" applyBorder="1" applyAlignment="1" applyProtection="1">
      <alignment horizontal="center" vertical="center"/>
    </xf>
    <xf numFmtId="165" fontId="4" fillId="13" borderId="6" xfId="1" applyNumberFormat="1" applyFont="1" applyFill="1" applyBorder="1" applyAlignment="1" applyProtection="1">
      <alignment horizontal="center" vertical="center"/>
    </xf>
    <xf numFmtId="165" fontId="4" fillId="13" borderId="7" xfId="1" applyNumberFormat="1" applyFont="1" applyFill="1" applyBorder="1" applyAlignment="1" applyProtection="1">
      <alignment horizontal="center" vertical="center"/>
    </xf>
    <xf numFmtId="165" fontId="5" fillId="14" borderId="4" xfId="1" applyNumberFormat="1" applyFont="1" applyFill="1" applyBorder="1" applyAlignment="1" applyProtection="1">
      <alignment horizontal="center" vertical="center"/>
    </xf>
    <xf numFmtId="165" fontId="5" fillId="14" borderId="6" xfId="1" applyNumberFormat="1" applyFont="1" applyFill="1" applyBorder="1" applyAlignment="1" applyProtection="1">
      <alignment horizontal="center" vertical="center"/>
    </xf>
    <xf numFmtId="165" fontId="5" fillId="14" borderId="7" xfId="1" applyNumberFormat="1" applyFont="1" applyFill="1" applyBorder="1" applyAlignment="1" applyProtection="1">
      <alignment horizontal="center" vertical="center"/>
    </xf>
    <xf numFmtId="165" fontId="5" fillId="15" borderId="4" xfId="1" applyNumberFormat="1" applyFont="1" applyFill="1" applyBorder="1" applyAlignment="1" applyProtection="1">
      <alignment horizontal="center" vertical="center"/>
    </xf>
    <xf numFmtId="165" fontId="5" fillId="15" borderId="6" xfId="1" applyNumberFormat="1" applyFont="1" applyFill="1" applyBorder="1" applyAlignment="1" applyProtection="1">
      <alignment horizontal="center" vertical="center"/>
    </xf>
    <xf numFmtId="165" fontId="5" fillId="15" borderId="7" xfId="1" applyNumberFormat="1" applyFont="1" applyFill="1" applyBorder="1" applyAlignment="1" applyProtection="1">
      <alignment horizontal="center" vertical="center"/>
    </xf>
    <xf numFmtId="165" fontId="4" fillId="2" borderId="4" xfId="0" applyNumberFormat="1" applyFont="1" applyFill="1" applyBorder="1" applyAlignment="1">
      <alignment horizontal="center" vertical="center" wrapText="1"/>
    </xf>
    <xf numFmtId="165" fontId="4" fillId="2" borderId="6" xfId="0" applyNumberFormat="1" applyFont="1" applyFill="1" applyBorder="1" applyAlignment="1">
      <alignment horizontal="center" vertical="center" wrapText="1"/>
    </xf>
    <xf numFmtId="165" fontId="4" fillId="2" borderId="7" xfId="0" applyNumberFormat="1" applyFont="1" applyFill="1" applyBorder="1" applyAlignment="1">
      <alignment horizontal="center" vertical="center" wrapText="1"/>
    </xf>
    <xf numFmtId="165" fontId="4" fillId="16" borderId="4" xfId="0" applyNumberFormat="1" applyFont="1" applyFill="1" applyBorder="1" applyAlignment="1">
      <alignment horizontal="center" vertical="center" wrapText="1"/>
    </xf>
    <xf numFmtId="165" fontId="4" fillId="16" borderId="7" xfId="0" applyNumberFormat="1" applyFont="1" applyFill="1" applyBorder="1" applyAlignment="1">
      <alignment horizontal="center" vertical="center" wrapText="1"/>
    </xf>
    <xf numFmtId="165" fontId="5" fillId="14" borderId="4" xfId="0" applyNumberFormat="1" applyFont="1" applyFill="1" applyBorder="1" applyAlignment="1">
      <alignment horizontal="center" vertical="center" wrapText="1"/>
    </xf>
    <xf numFmtId="165" fontId="5" fillId="14" borderId="7" xfId="0" applyNumberFormat="1" applyFont="1" applyFill="1" applyBorder="1" applyAlignment="1">
      <alignment horizontal="center" vertical="center" wrapText="1"/>
    </xf>
    <xf numFmtId="165" fontId="5" fillId="15" borderId="4" xfId="0" applyNumberFormat="1" applyFont="1" applyFill="1" applyBorder="1" applyAlignment="1">
      <alignment horizontal="center" vertical="center" wrapText="1"/>
    </xf>
    <xf numFmtId="165" fontId="5" fillId="15" borderId="7" xfId="0" applyNumberFormat="1" applyFont="1" applyFill="1" applyBorder="1" applyAlignment="1">
      <alignment horizontal="center" vertical="center" wrapText="1"/>
    </xf>
    <xf numFmtId="3" fontId="5" fillId="14" borderId="4" xfId="0" applyNumberFormat="1" applyFont="1" applyFill="1" applyBorder="1" applyAlignment="1">
      <alignment horizontal="center" vertical="center" wrapText="1"/>
    </xf>
    <xf numFmtId="3" fontId="5" fillId="14" borderId="6" xfId="0" applyNumberFormat="1" applyFont="1" applyFill="1" applyBorder="1" applyAlignment="1">
      <alignment horizontal="center" vertical="center" wrapText="1"/>
    </xf>
    <xf numFmtId="3" fontId="5" fillId="14" borderId="7" xfId="0" applyNumberFormat="1" applyFont="1" applyFill="1" applyBorder="1" applyAlignment="1">
      <alignment horizontal="center" vertical="center" wrapText="1"/>
    </xf>
    <xf numFmtId="3" fontId="5" fillId="15" borderId="4" xfId="0" applyNumberFormat="1" applyFont="1" applyFill="1" applyBorder="1" applyAlignment="1">
      <alignment horizontal="center" vertical="center" wrapText="1"/>
    </xf>
    <xf numFmtId="3" fontId="5" fillId="15" borderId="6" xfId="0" applyNumberFormat="1" applyFont="1" applyFill="1" applyBorder="1" applyAlignment="1">
      <alignment horizontal="center" vertical="center" wrapText="1"/>
    </xf>
    <xf numFmtId="3" fontId="5" fillId="15" borderId="7" xfId="0" applyNumberFormat="1" applyFont="1" applyFill="1" applyBorder="1" applyAlignment="1">
      <alignment horizontal="center" vertical="center" wrapText="1"/>
    </xf>
  </cellXfs>
  <cellStyles count="4">
    <cellStyle name="Millares 2 10" xfId="1" xr:uid="{00000000-0005-0000-0000-000000000000}"/>
    <cellStyle name="Normal" xfId="0" builtinId="0"/>
    <cellStyle name="Normal 2 2 2" xfId="2" xr:uid="{00000000-0005-0000-0000-000002000000}"/>
    <cellStyle name="Normal 2 2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4.6.3\Saldo%20Cero\SALDO%20CERO%20CONVENIO%202025\Formato%20Gral%20y%20Especifico%20FASP%202025%201Tri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ato Especifico"/>
      <sheetName val="Formato General"/>
    </sheetNames>
    <sheetDataSet>
      <sheetData sheetId="0" refreshError="1">
        <row r="6">
          <cell r="AB6">
            <v>0</v>
          </cell>
          <cell r="AI6">
            <v>0</v>
          </cell>
        </row>
        <row r="13">
          <cell r="AB13">
            <v>0</v>
          </cell>
          <cell r="AI13">
            <v>0</v>
          </cell>
        </row>
        <row r="21">
          <cell r="AB21">
            <v>0</v>
          </cell>
          <cell r="AI21">
            <v>0</v>
          </cell>
        </row>
        <row r="29">
          <cell r="AB29">
            <v>0</v>
          </cell>
        </row>
        <row r="37">
          <cell r="AB37">
            <v>0</v>
          </cell>
          <cell r="AI37">
            <v>0</v>
          </cell>
        </row>
        <row r="44">
          <cell r="AB44">
            <v>0</v>
          </cell>
          <cell r="AI44">
            <v>0</v>
          </cell>
        </row>
        <row r="52">
          <cell r="AB52">
            <v>0</v>
          </cell>
          <cell r="AI52">
            <v>0</v>
          </cell>
        </row>
        <row r="59">
          <cell r="AB59">
            <v>0</v>
          </cell>
          <cell r="AI59">
            <v>0</v>
          </cell>
        </row>
        <row r="67">
          <cell r="AB67">
            <v>0</v>
          </cell>
          <cell r="AI67">
            <v>0</v>
          </cell>
        </row>
        <row r="74">
          <cell r="AB74">
            <v>0</v>
          </cell>
          <cell r="AI74">
            <v>0</v>
          </cell>
        </row>
        <row r="82">
          <cell r="AB82">
            <v>0</v>
          </cell>
          <cell r="AI82">
            <v>0</v>
          </cell>
        </row>
        <row r="90">
          <cell r="AB90">
            <v>0</v>
          </cell>
          <cell r="AI90">
            <v>0</v>
          </cell>
        </row>
        <row r="105">
          <cell r="AB105">
            <v>0</v>
          </cell>
          <cell r="AI105">
            <v>0</v>
          </cell>
        </row>
        <row r="121">
          <cell r="AB121">
            <v>0</v>
          </cell>
          <cell r="AI121">
            <v>0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BH325"/>
  <sheetViews>
    <sheetView zoomScale="55" zoomScaleNormal="55" workbookViewId="0">
      <pane xSplit="10" ySplit="6" topLeftCell="AR7" activePane="bottomRight" state="frozen"/>
      <selection pane="topRight" activeCell="K1" sqref="K1"/>
      <selection pane="bottomLeft" activeCell="A7" sqref="A7"/>
      <selection pane="bottomRight" activeCell="AR23" sqref="AR23"/>
    </sheetView>
  </sheetViews>
  <sheetFormatPr baseColWidth="10" defaultRowHeight="15"/>
  <cols>
    <col min="1" max="9" width="9.7109375" customWidth="1"/>
    <col min="10" max="10" width="131.42578125" customWidth="1"/>
    <col min="11" max="11" width="28.5703125" customWidth="1"/>
    <col min="12" max="12" width="26.140625" customWidth="1"/>
    <col min="13" max="13" width="28" customWidth="1"/>
    <col min="14" max="16" width="26.140625" customWidth="1"/>
    <col min="17" max="17" width="27.7109375" customWidth="1"/>
    <col min="18" max="45" width="26.140625" customWidth="1"/>
    <col min="46" max="46" width="27.5703125" customWidth="1"/>
    <col min="47" max="47" width="26.140625" customWidth="1"/>
    <col min="48" max="48" width="28.85546875" customWidth="1"/>
    <col min="49" max="51" width="26.140625" customWidth="1"/>
    <col min="52" max="52" width="29" customWidth="1"/>
    <col min="53" max="53" width="13.140625" bestFit="1" customWidth="1"/>
    <col min="59" max="59" width="13.7109375" customWidth="1"/>
  </cols>
  <sheetData>
    <row r="3" spans="1:60" ht="15.75" thickBot="1"/>
    <row r="4" spans="1:60" ht="24.75" customHeight="1" thickBot="1">
      <c r="A4" s="195" t="s">
        <v>0</v>
      </c>
      <c r="B4" s="195" t="s">
        <v>1</v>
      </c>
      <c r="C4" s="195" t="s">
        <v>2</v>
      </c>
      <c r="D4" s="195" t="s">
        <v>3</v>
      </c>
      <c r="E4" s="195" t="s">
        <v>4</v>
      </c>
      <c r="F4" s="195" t="s">
        <v>5</v>
      </c>
      <c r="G4" s="195" t="s">
        <v>6</v>
      </c>
      <c r="H4" s="195" t="s">
        <v>7</v>
      </c>
      <c r="I4" s="195" t="s">
        <v>8</v>
      </c>
      <c r="J4" s="203" t="s">
        <v>9</v>
      </c>
      <c r="K4" s="204" t="s">
        <v>90</v>
      </c>
      <c r="L4" s="205"/>
      <c r="M4" s="205"/>
      <c r="N4" s="205"/>
      <c r="O4" s="205"/>
      <c r="P4" s="205"/>
      <c r="Q4" s="206"/>
      <c r="R4" s="200" t="s">
        <v>91</v>
      </c>
      <c r="S4" s="201"/>
      <c r="T4" s="201"/>
      <c r="U4" s="201"/>
      <c r="V4" s="201"/>
      <c r="W4" s="201"/>
      <c r="X4" s="202"/>
      <c r="Y4" s="216" t="s">
        <v>92</v>
      </c>
      <c r="Z4" s="217"/>
      <c r="AA4" s="217"/>
      <c r="AB4" s="217"/>
      <c r="AC4" s="217"/>
      <c r="AD4" s="217"/>
      <c r="AE4" s="218"/>
      <c r="AF4" s="219" t="s">
        <v>93</v>
      </c>
      <c r="AG4" s="220"/>
      <c r="AH4" s="220"/>
      <c r="AI4" s="220"/>
      <c r="AJ4" s="220"/>
      <c r="AK4" s="220"/>
      <c r="AL4" s="221"/>
      <c r="AM4" s="222" t="s">
        <v>94</v>
      </c>
      <c r="AN4" s="223"/>
      <c r="AO4" s="223"/>
      <c r="AP4" s="223"/>
      <c r="AQ4" s="223"/>
      <c r="AR4" s="223"/>
      <c r="AS4" s="224"/>
      <c r="AT4" s="225" t="s">
        <v>95</v>
      </c>
      <c r="AU4" s="226"/>
      <c r="AV4" s="226"/>
      <c r="AW4" s="226"/>
      <c r="AX4" s="226"/>
      <c r="AY4" s="226"/>
      <c r="AZ4" s="227"/>
      <c r="BA4" s="228" t="s">
        <v>96</v>
      </c>
      <c r="BB4" s="229"/>
      <c r="BC4" s="229"/>
      <c r="BD4" s="229"/>
      <c r="BE4" s="229"/>
      <c r="BF4" s="229"/>
      <c r="BG4" s="229"/>
      <c r="BH4" s="230"/>
    </row>
    <row r="5" spans="1:60" ht="48.75" customHeight="1" thickBot="1">
      <c r="A5" s="195"/>
      <c r="B5" s="195"/>
      <c r="C5" s="195"/>
      <c r="D5" s="195"/>
      <c r="E5" s="195"/>
      <c r="F5" s="195"/>
      <c r="G5" s="195"/>
      <c r="H5" s="195"/>
      <c r="I5" s="195"/>
      <c r="J5" s="203"/>
      <c r="K5" s="197" t="s">
        <v>11</v>
      </c>
      <c r="L5" s="198"/>
      <c r="M5" s="199"/>
      <c r="N5" s="197" t="s">
        <v>12</v>
      </c>
      <c r="O5" s="198"/>
      <c r="P5" s="199"/>
      <c r="Q5" s="18" t="s">
        <v>13</v>
      </c>
      <c r="R5" s="207" t="s">
        <v>11</v>
      </c>
      <c r="S5" s="208"/>
      <c r="T5" s="209"/>
      <c r="U5" s="207" t="s">
        <v>12</v>
      </c>
      <c r="V5" s="208"/>
      <c r="W5" s="209"/>
      <c r="X5" s="19" t="s">
        <v>13</v>
      </c>
      <c r="Y5" s="210" t="s">
        <v>11</v>
      </c>
      <c r="Z5" s="211"/>
      <c r="AA5" s="212"/>
      <c r="AB5" s="210" t="s">
        <v>12</v>
      </c>
      <c r="AC5" s="211"/>
      <c r="AD5" s="212"/>
      <c r="AE5" s="20" t="s">
        <v>13</v>
      </c>
      <c r="AF5" s="213" t="s">
        <v>11</v>
      </c>
      <c r="AG5" s="214"/>
      <c r="AH5" s="215"/>
      <c r="AI5" s="213" t="s">
        <v>12</v>
      </c>
      <c r="AJ5" s="214"/>
      <c r="AK5" s="215"/>
      <c r="AL5" s="21" t="s">
        <v>13</v>
      </c>
      <c r="AM5" s="237" t="s">
        <v>11</v>
      </c>
      <c r="AN5" s="238"/>
      <c r="AO5" s="239"/>
      <c r="AP5" s="237" t="s">
        <v>12</v>
      </c>
      <c r="AQ5" s="238"/>
      <c r="AR5" s="239"/>
      <c r="AS5" s="22" t="s">
        <v>13</v>
      </c>
      <c r="AT5" s="240" t="s">
        <v>11</v>
      </c>
      <c r="AU5" s="241"/>
      <c r="AV5" s="242"/>
      <c r="AW5" s="240" t="s">
        <v>12</v>
      </c>
      <c r="AX5" s="241"/>
      <c r="AY5" s="242"/>
      <c r="AZ5" s="23" t="s">
        <v>13</v>
      </c>
      <c r="BA5" s="228" t="s">
        <v>97</v>
      </c>
      <c r="BB5" s="230"/>
      <c r="BC5" s="231" t="s">
        <v>98</v>
      </c>
      <c r="BD5" s="232"/>
      <c r="BE5" s="233" t="s">
        <v>99</v>
      </c>
      <c r="BF5" s="234"/>
      <c r="BG5" s="235" t="s">
        <v>100</v>
      </c>
      <c r="BH5" s="236"/>
    </row>
    <row r="6" spans="1:60" ht="26.25" thickBot="1">
      <c r="A6" s="195"/>
      <c r="B6" s="195"/>
      <c r="C6" s="196"/>
      <c r="D6" s="196"/>
      <c r="E6" s="195"/>
      <c r="F6" s="195"/>
      <c r="G6" s="195"/>
      <c r="H6" s="195"/>
      <c r="I6" s="195"/>
      <c r="J6" s="203"/>
      <c r="K6" s="24" t="s">
        <v>14</v>
      </c>
      <c r="L6" s="24" t="s">
        <v>15</v>
      </c>
      <c r="M6" s="24" t="s">
        <v>16</v>
      </c>
      <c r="N6" s="24" t="s">
        <v>17</v>
      </c>
      <c r="O6" s="24" t="s">
        <v>15</v>
      </c>
      <c r="P6" s="24" t="s">
        <v>16</v>
      </c>
      <c r="Q6" s="25" t="s">
        <v>18</v>
      </c>
      <c r="R6" s="26" t="s">
        <v>14</v>
      </c>
      <c r="S6" s="26" t="s">
        <v>15</v>
      </c>
      <c r="T6" s="26" t="s">
        <v>16</v>
      </c>
      <c r="U6" s="26" t="s">
        <v>17</v>
      </c>
      <c r="V6" s="26" t="s">
        <v>15</v>
      </c>
      <c r="W6" s="26" t="s">
        <v>16</v>
      </c>
      <c r="X6" s="27" t="s">
        <v>18</v>
      </c>
      <c r="Y6" s="28" t="s">
        <v>14</v>
      </c>
      <c r="Z6" s="28" t="s">
        <v>15</v>
      </c>
      <c r="AA6" s="28" t="s">
        <v>16</v>
      </c>
      <c r="AB6" s="28" t="s">
        <v>17</v>
      </c>
      <c r="AC6" s="28" t="s">
        <v>15</v>
      </c>
      <c r="AD6" s="28" t="s">
        <v>16</v>
      </c>
      <c r="AE6" s="29" t="s">
        <v>18</v>
      </c>
      <c r="AF6" s="30" t="s">
        <v>14</v>
      </c>
      <c r="AG6" s="30" t="s">
        <v>15</v>
      </c>
      <c r="AH6" s="30" t="s">
        <v>16</v>
      </c>
      <c r="AI6" s="30" t="s">
        <v>17</v>
      </c>
      <c r="AJ6" s="30" t="s">
        <v>15</v>
      </c>
      <c r="AK6" s="30" t="s">
        <v>16</v>
      </c>
      <c r="AL6" s="31" t="s">
        <v>18</v>
      </c>
      <c r="AM6" s="32" t="s">
        <v>14</v>
      </c>
      <c r="AN6" s="32" t="s">
        <v>15</v>
      </c>
      <c r="AO6" s="32" t="s">
        <v>16</v>
      </c>
      <c r="AP6" s="32" t="s">
        <v>17</v>
      </c>
      <c r="AQ6" s="32" t="s">
        <v>15</v>
      </c>
      <c r="AR6" s="32" t="s">
        <v>16</v>
      </c>
      <c r="AS6" s="33" t="s">
        <v>18</v>
      </c>
      <c r="AT6" s="34" t="s">
        <v>14</v>
      </c>
      <c r="AU6" s="34" t="s">
        <v>15</v>
      </c>
      <c r="AV6" s="34" t="s">
        <v>16</v>
      </c>
      <c r="AW6" s="34" t="s">
        <v>17</v>
      </c>
      <c r="AX6" s="34" t="s">
        <v>15</v>
      </c>
      <c r="AY6" s="34" t="s">
        <v>16</v>
      </c>
      <c r="AZ6" s="35" t="s">
        <v>18</v>
      </c>
      <c r="BA6" s="36" t="s">
        <v>10</v>
      </c>
      <c r="BB6" s="18" t="s">
        <v>101</v>
      </c>
      <c r="BC6" s="37" t="s">
        <v>10</v>
      </c>
      <c r="BD6" s="37" t="s">
        <v>101</v>
      </c>
      <c r="BE6" s="22" t="s">
        <v>10</v>
      </c>
      <c r="BF6" s="22" t="s">
        <v>101</v>
      </c>
      <c r="BG6" s="23" t="s">
        <v>10</v>
      </c>
      <c r="BH6" s="23" t="s">
        <v>101</v>
      </c>
    </row>
    <row r="7" spans="1:60" ht="27.75">
      <c r="A7" s="55"/>
      <c r="B7" s="55"/>
      <c r="C7" s="55"/>
      <c r="D7" s="59"/>
      <c r="E7" s="59"/>
      <c r="F7" s="59"/>
      <c r="G7" s="59"/>
      <c r="H7" s="60"/>
      <c r="I7" s="61"/>
      <c r="J7" s="67" t="s">
        <v>18</v>
      </c>
      <c r="K7" s="68">
        <v>195130683</v>
      </c>
      <c r="L7" s="68">
        <v>65043561</v>
      </c>
      <c r="M7" s="68">
        <v>260174244</v>
      </c>
      <c r="N7" s="68">
        <v>65043560.999999993</v>
      </c>
      <c r="O7" s="68">
        <v>0</v>
      </c>
      <c r="P7" s="68">
        <v>65043560.999999993</v>
      </c>
      <c r="Q7" s="68">
        <v>325217805</v>
      </c>
      <c r="R7" s="68">
        <f>+R8+R41+R149+R266+R290</f>
        <v>3690167.86</v>
      </c>
      <c r="S7" s="68">
        <f t="shared" ref="S7:AS7" si="0">+S8+S41+S149+S266+S290</f>
        <v>0</v>
      </c>
      <c r="T7" s="68">
        <f t="shared" si="0"/>
        <v>3690167.86</v>
      </c>
      <c r="U7" s="68">
        <f t="shared" si="0"/>
        <v>11256942.310000002</v>
      </c>
      <c r="V7" s="68">
        <f t="shared" si="0"/>
        <v>0</v>
      </c>
      <c r="W7" s="68">
        <f t="shared" si="0"/>
        <v>11256942.310000002</v>
      </c>
      <c r="X7" s="68">
        <f t="shared" si="0"/>
        <v>14947110.170000002</v>
      </c>
      <c r="Y7" s="68">
        <f t="shared" si="0"/>
        <v>0</v>
      </c>
      <c r="Z7" s="68">
        <f t="shared" si="0"/>
        <v>0</v>
      </c>
      <c r="AA7" s="68">
        <f t="shared" si="0"/>
        <v>0</v>
      </c>
      <c r="AB7" s="68">
        <f t="shared" si="0"/>
        <v>211989.36000000002</v>
      </c>
      <c r="AC7" s="68">
        <f t="shared" si="0"/>
        <v>0</v>
      </c>
      <c r="AD7" s="68">
        <f t="shared" si="0"/>
        <v>211989.36000000002</v>
      </c>
      <c r="AE7" s="68">
        <f t="shared" si="0"/>
        <v>211989.36000000002</v>
      </c>
      <c r="AF7" s="68">
        <f t="shared" si="0"/>
        <v>6569533.8700000001</v>
      </c>
      <c r="AG7" s="68">
        <f t="shared" si="0"/>
        <v>0</v>
      </c>
      <c r="AH7" s="68">
        <f t="shared" si="0"/>
        <v>6569533.8700000001</v>
      </c>
      <c r="AI7" s="68">
        <f t="shared" si="0"/>
        <v>579436.80000000005</v>
      </c>
      <c r="AJ7" s="68">
        <f t="shared" si="0"/>
        <v>0</v>
      </c>
      <c r="AK7" s="68">
        <f t="shared" si="0"/>
        <v>579436.80000000005</v>
      </c>
      <c r="AL7" s="68">
        <f t="shared" si="0"/>
        <v>7148970.6699999999</v>
      </c>
      <c r="AM7" s="68">
        <f t="shared" si="0"/>
        <v>0</v>
      </c>
      <c r="AN7" s="68">
        <f t="shared" si="0"/>
        <v>0</v>
      </c>
      <c r="AO7" s="68">
        <f t="shared" si="0"/>
        <v>0</v>
      </c>
      <c r="AP7" s="68">
        <f t="shared" si="0"/>
        <v>0</v>
      </c>
      <c r="AQ7" s="68">
        <f t="shared" si="0"/>
        <v>0</v>
      </c>
      <c r="AR7" s="68">
        <f t="shared" si="0"/>
        <v>0</v>
      </c>
      <c r="AS7" s="68">
        <f t="shared" si="0"/>
        <v>0</v>
      </c>
      <c r="AT7" s="68">
        <f t="shared" ref="AT7:AT8" si="1">+K7-R7-Y7-AF7-AM7</f>
        <v>184870981.26999998</v>
      </c>
      <c r="AU7" s="68">
        <f t="shared" ref="AU7:AU8" si="2">+L7-S7-Z7-AG7-AN7</f>
        <v>65043561</v>
      </c>
      <c r="AV7" s="68">
        <f t="shared" ref="AV7:AV8" si="3">+M7-T7-AA7-AH7-AO7</f>
        <v>249914542.26999998</v>
      </c>
      <c r="AW7" s="68">
        <f t="shared" ref="AW7:AW8" si="4">+N7-U7-AB7-AI7-AP7</f>
        <v>52995192.529999994</v>
      </c>
      <c r="AX7" s="68">
        <f t="shared" ref="AX7:AX8" si="5">+O7-V7-AC7-AJ7-AQ7</f>
        <v>0</v>
      </c>
      <c r="AY7" s="68">
        <f t="shared" ref="AY7:AY8" si="6">+P7-W7-AD7-AK7-AR7</f>
        <v>52995192.529999994</v>
      </c>
      <c r="AZ7" s="68">
        <f t="shared" ref="AZ7:AZ8" si="7">+Q7-X7-AE7-AL7-AS7</f>
        <v>302909734.79999995</v>
      </c>
      <c r="BA7" s="123"/>
      <c r="BB7" s="124"/>
      <c r="BC7" s="123"/>
      <c r="BD7" s="124"/>
      <c r="BE7" s="123"/>
      <c r="BF7" s="124"/>
      <c r="BG7" s="123"/>
      <c r="BH7" s="124"/>
    </row>
    <row r="8" spans="1:60" ht="55.5">
      <c r="A8" s="56">
        <v>2026</v>
      </c>
      <c r="B8" s="56">
        <v>8324</v>
      </c>
      <c r="C8" s="56">
        <v>1</v>
      </c>
      <c r="D8" s="56"/>
      <c r="E8" s="56"/>
      <c r="F8" s="56"/>
      <c r="G8" s="56"/>
      <c r="H8" s="62"/>
      <c r="I8" s="63"/>
      <c r="J8" s="69" t="s">
        <v>111</v>
      </c>
      <c r="K8" s="70">
        <v>4500000</v>
      </c>
      <c r="L8" s="70">
        <v>0</v>
      </c>
      <c r="M8" s="70">
        <v>4500000</v>
      </c>
      <c r="N8" s="70">
        <v>16986985.52</v>
      </c>
      <c r="O8" s="70">
        <v>0</v>
      </c>
      <c r="P8" s="70">
        <v>16986985.52</v>
      </c>
      <c r="Q8" s="70">
        <v>21486985.52</v>
      </c>
      <c r="R8" s="70">
        <f>+R9+R17</f>
        <v>140000</v>
      </c>
      <c r="S8" s="70">
        <f t="shared" ref="S8:X8" si="8">+S9+S17</f>
        <v>0</v>
      </c>
      <c r="T8" s="70">
        <f t="shared" si="8"/>
        <v>140000</v>
      </c>
      <c r="U8" s="70">
        <f t="shared" si="8"/>
        <v>3819334.07</v>
      </c>
      <c r="V8" s="70">
        <f t="shared" si="8"/>
        <v>0</v>
      </c>
      <c r="W8" s="70">
        <f t="shared" si="8"/>
        <v>3819334.07</v>
      </c>
      <c r="X8" s="70">
        <f t="shared" si="8"/>
        <v>3959334.07</v>
      </c>
      <c r="Y8" s="70">
        <f t="shared" ref="Y8:AS8" si="9">+Y9+Y17</f>
        <v>0</v>
      </c>
      <c r="Z8" s="70">
        <f t="shared" si="9"/>
        <v>0</v>
      </c>
      <c r="AA8" s="70">
        <f t="shared" si="9"/>
        <v>0</v>
      </c>
      <c r="AB8" s="70">
        <f t="shared" si="9"/>
        <v>87753.02</v>
      </c>
      <c r="AC8" s="70">
        <f t="shared" si="9"/>
        <v>0</v>
      </c>
      <c r="AD8" s="70">
        <f t="shared" si="9"/>
        <v>87753.02</v>
      </c>
      <c r="AE8" s="70">
        <f t="shared" si="9"/>
        <v>87753.02</v>
      </c>
      <c r="AF8" s="70">
        <f t="shared" si="9"/>
        <v>2780000</v>
      </c>
      <c r="AG8" s="70">
        <f t="shared" si="9"/>
        <v>0</v>
      </c>
      <c r="AH8" s="70">
        <f t="shared" si="9"/>
        <v>2780000</v>
      </c>
      <c r="AI8" s="70">
        <f t="shared" si="9"/>
        <v>0</v>
      </c>
      <c r="AJ8" s="70">
        <f t="shared" si="9"/>
        <v>0</v>
      </c>
      <c r="AK8" s="70">
        <f t="shared" si="9"/>
        <v>0</v>
      </c>
      <c r="AL8" s="70">
        <f t="shared" si="9"/>
        <v>2780000</v>
      </c>
      <c r="AM8" s="70">
        <f t="shared" si="9"/>
        <v>0</v>
      </c>
      <c r="AN8" s="70">
        <f t="shared" si="9"/>
        <v>0</v>
      </c>
      <c r="AO8" s="70">
        <f t="shared" si="9"/>
        <v>0</v>
      </c>
      <c r="AP8" s="70">
        <f t="shared" si="9"/>
        <v>0</v>
      </c>
      <c r="AQ8" s="70">
        <f t="shared" si="9"/>
        <v>0</v>
      </c>
      <c r="AR8" s="70">
        <f t="shared" si="9"/>
        <v>0</v>
      </c>
      <c r="AS8" s="70">
        <f t="shared" si="9"/>
        <v>0</v>
      </c>
      <c r="AT8" s="70">
        <f t="shared" si="1"/>
        <v>1580000</v>
      </c>
      <c r="AU8" s="70">
        <f t="shared" si="2"/>
        <v>0</v>
      </c>
      <c r="AV8" s="70">
        <f t="shared" si="3"/>
        <v>1580000</v>
      </c>
      <c r="AW8" s="70">
        <f t="shared" si="4"/>
        <v>13079898.43</v>
      </c>
      <c r="AX8" s="70">
        <f t="shared" si="5"/>
        <v>0</v>
      </c>
      <c r="AY8" s="70">
        <f t="shared" si="6"/>
        <v>13079898.43</v>
      </c>
      <c r="AZ8" s="70">
        <f t="shared" si="7"/>
        <v>14659898.43</v>
      </c>
      <c r="BA8" s="125"/>
      <c r="BB8" s="126"/>
      <c r="BC8" s="125"/>
      <c r="BD8" s="126"/>
      <c r="BE8" s="125"/>
      <c r="BF8" s="126"/>
      <c r="BG8" s="125"/>
      <c r="BH8" s="126"/>
    </row>
    <row r="9" spans="1:60" ht="55.5">
      <c r="A9" s="57">
        <v>2026</v>
      </c>
      <c r="B9" s="57">
        <v>8324</v>
      </c>
      <c r="C9" s="57">
        <v>1</v>
      </c>
      <c r="D9" s="57">
        <v>1</v>
      </c>
      <c r="E9" s="57"/>
      <c r="F9" s="57"/>
      <c r="G9" s="57"/>
      <c r="H9" s="57"/>
      <c r="I9" s="64"/>
      <c r="J9" s="71" t="s">
        <v>112</v>
      </c>
      <c r="K9" s="72">
        <v>3000000</v>
      </c>
      <c r="L9" s="72">
        <v>0</v>
      </c>
      <c r="M9" s="72">
        <v>3000000</v>
      </c>
      <c r="N9" s="72">
        <v>200000</v>
      </c>
      <c r="O9" s="72">
        <v>0</v>
      </c>
      <c r="P9" s="72">
        <v>200000</v>
      </c>
      <c r="Q9" s="72">
        <v>3200000</v>
      </c>
      <c r="R9" s="72">
        <f>+R10</f>
        <v>140000</v>
      </c>
      <c r="S9" s="72">
        <f t="shared" ref="S9:AZ11" si="10">+S10</f>
        <v>0</v>
      </c>
      <c r="T9" s="72">
        <f t="shared" si="10"/>
        <v>140000</v>
      </c>
      <c r="U9" s="72">
        <f t="shared" si="10"/>
        <v>0</v>
      </c>
      <c r="V9" s="72">
        <f t="shared" si="10"/>
        <v>0</v>
      </c>
      <c r="W9" s="72">
        <f t="shared" si="10"/>
        <v>0</v>
      </c>
      <c r="X9" s="72">
        <f t="shared" si="10"/>
        <v>140000</v>
      </c>
      <c r="Y9" s="72">
        <f t="shared" si="10"/>
        <v>0</v>
      </c>
      <c r="Z9" s="72">
        <f t="shared" si="10"/>
        <v>0</v>
      </c>
      <c r="AA9" s="72">
        <f t="shared" si="10"/>
        <v>0</v>
      </c>
      <c r="AB9" s="72">
        <f t="shared" si="10"/>
        <v>0</v>
      </c>
      <c r="AC9" s="72">
        <f t="shared" si="10"/>
        <v>0</v>
      </c>
      <c r="AD9" s="72">
        <f t="shared" si="10"/>
        <v>0</v>
      </c>
      <c r="AE9" s="72">
        <f t="shared" si="10"/>
        <v>0</v>
      </c>
      <c r="AF9" s="72">
        <f t="shared" si="10"/>
        <v>2780000</v>
      </c>
      <c r="AG9" s="72">
        <f t="shared" si="10"/>
        <v>0</v>
      </c>
      <c r="AH9" s="72">
        <f t="shared" si="10"/>
        <v>2780000</v>
      </c>
      <c r="AI9" s="72">
        <f t="shared" si="10"/>
        <v>0</v>
      </c>
      <c r="AJ9" s="72">
        <f t="shared" si="10"/>
        <v>0</v>
      </c>
      <c r="AK9" s="72">
        <f t="shared" si="10"/>
        <v>0</v>
      </c>
      <c r="AL9" s="72">
        <f t="shared" si="10"/>
        <v>2780000</v>
      </c>
      <c r="AM9" s="72">
        <f t="shared" si="10"/>
        <v>0</v>
      </c>
      <c r="AN9" s="72">
        <f t="shared" si="10"/>
        <v>0</v>
      </c>
      <c r="AO9" s="72">
        <f t="shared" si="10"/>
        <v>0</v>
      </c>
      <c r="AP9" s="72">
        <f t="shared" si="10"/>
        <v>0</v>
      </c>
      <c r="AQ9" s="72">
        <f t="shared" si="10"/>
        <v>0</v>
      </c>
      <c r="AR9" s="72">
        <f t="shared" si="10"/>
        <v>0</v>
      </c>
      <c r="AS9" s="72">
        <f t="shared" si="10"/>
        <v>0</v>
      </c>
      <c r="AT9" s="72">
        <f t="shared" si="10"/>
        <v>80000</v>
      </c>
      <c r="AU9" s="72">
        <f t="shared" si="10"/>
        <v>0</v>
      </c>
      <c r="AV9" s="72">
        <f t="shared" si="10"/>
        <v>80000</v>
      </c>
      <c r="AW9" s="72">
        <f t="shared" si="10"/>
        <v>200000</v>
      </c>
      <c r="AX9" s="72">
        <f t="shared" si="10"/>
        <v>0</v>
      </c>
      <c r="AY9" s="72">
        <f t="shared" si="10"/>
        <v>200000</v>
      </c>
      <c r="AZ9" s="72">
        <f t="shared" si="10"/>
        <v>280000</v>
      </c>
      <c r="BA9" s="127"/>
      <c r="BB9" s="128"/>
      <c r="BC9" s="127"/>
      <c r="BD9" s="128"/>
      <c r="BE9" s="127"/>
      <c r="BF9" s="128"/>
      <c r="BG9" s="127"/>
      <c r="BH9" s="128"/>
    </row>
    <row r="10" spans="1:60" ht="55.5">
      <c r="A10" s="58">
        <v>2026</v>
      </c>
      <c r="B10" s="58">
        <v>8324</v>
      </c>
      <c r="C10" s="58">
        <v>1</v>
      </c>
      <c r="D10" s="58">
        <v>1</v>
      </c>
      <c r="E10" s="58">
        <v>1</v>
      </c>
      <c r="F10" s="58"/>
      <c r="G10" s="58"/>
      <c r="H10" s="65"/>
      <c r="I10" s="66" t="s">
        <v>19</v>
      </c>
      <c r="J10" s="73" t="s">
        <v>113</v>
      </c>
      <c r="K10" s="74">
        <v>3000000</v>
      </c>
      <c r="L10" s="74">
        <v>0</v>
      </c>
      <c r="M10" s="74">
        <v>3000000</v>
      </c>
      <c r="N10" s="74">
        <v>200000</v>
      </c>
      <c r="O10" s="74">
        <v>0</v>
      </c>
      <c r="P10" s="74">
        <v>200000</v>
      </c>
      <c r="Q10" s="74">
        <v>3200000</v>
      </c>
      <c r="R10" s="74">
        <f>+R11</f>
        <v>140000</v>
      </c>
      <c r="S10" s="74">
        <f t="shared" si="10"/>
        <v>0</v>
      </c>
      <c r="T10" s="74">
        <f t="shared" si="10"/>
        <v>140000</v>
      </c>
      <c r="U10" s="74">
        <f t="shared" si="10"/>
        <v>0</v>
      </c>
      <c r="V10" s="74">
        <f t="shared" si="10"/>
        <v>0</v>
      </c>
      <c r="W10" s="74">
        <f t="shared" si="10"/>
        <v>0</v>
      </c>
      <c r="X10" s="74">
        <f t="shared" si="10"/>
        <v>140000</v>
      </c>
      <c r="Y10" s="74">
        <f t="shared" si="10"/>
        <v>0</v>
      </c>
      <c r="Z10" s="74">
        <f t="shared" si="10"/>
        <v>0</v>
      </c>
      <c r="AA10" s="74">
        <f t="shared" si="10"/>
        <v>0</v>
      </c>
      <c r="AB10" s="74">
        <f t="shared" si="10"/>
        <v>0</v>
      </c>
      <c r="AC10" s="74">
        <f t="shared" si="10"/>
        <v>0</v>
      </c>
      <c r="AD10" s="74">
        <f t="shared" si="10"/>
        <v>0</v>
      </c>
      <c r="AE10" s="74">
        <f t="shared" si="10"/>
        <v>0</v>
      </c>
      <c r="AF10" s="74">
        <f t="shared" si="10"/>
        <v>2780000</v>
      </c>
      <c r="AG10" s="74">
        <f t="shared" si="10"/>
        <v>0</v>
      </c>
      <c r="AH10" s="74">
        <f t="shared" si="10"/>
        <v>2780000</v>
      </c>
      <c r="AI10" s="74">
        <f t="shared" si="10"/>
        <v>0</v>
      </c>
      <c r="AJ10" s="74">
        <f t="shared" si="10"/>
        <v>0</v>
      </c>
      <c r="AK10" s="74">
        <f t="shared" si="10"/>
        <v>0</v>
      </c>
      <c r="AL10" s="74">
        <f t="shared" si="10"/>
        <v>2780000</v>
      </c>
      <c r="AM10" s="74">
        <f t="shared" si="10"/>
        <v>0</v>
      </c>
      <c r="AN10" s="74">
        <f t="shared" si="10"/>
        <v>0</v>
      </c>
      <c r="AO10" s="74">
        <f t="shared" si="10"/>
        <v>0</v>
      </c>
      <c r="AP10" s="74">
        <f t="shared" si="10"/>
        <v>0</v>
      </c>
      <c r="AQ10" s="74">
        <f t="shared" si="10"/>
        <v>0</v>
      </c>
      <c r="AR10" s="74">
        <f t="shared" si="10"/>
        <v>0</v>
      </c>
      <c r="AS10" s="74">
        <f t="shared" si="10"/>
        <v>0</v>
      </c>
      <c r="AT10" s="74">
        <f t="shared" si="10"/>
        <v>80000</v>
      </c>
      <c r="AU10" s="74">
        <f t="shared" si="10"/>
        <v>0</v>
      </c>
      <c r="AV10" s="74">
        <f t="shared" si="10"/>
        <v>80000</v>
      </c>
      <c r="AW10" s="74">
        <f t="shared" si="10"/>
        <v>200000</v>
      </c>
      <c r="AX10" s="74">
        <f t="shared" si="10"/>
        <v>0</v>
      </c>
      <c r="AY10" s="74">
        <f t="shared" si="10"/>
        <v>200000</v>
      </c>
      <c r="AZ10" s="74">
        <f t="shared" si="10"/>
        <v>280000</v>
      </c>
      <c r="BA10" s="129"/>
      <c r="BB10" s="130"/>
      <c r="BC10" s="129"/>
      <c r="BD10" s="130"/>
      <c r="BE10" s="129"/>
      <c r="BF10" s="130"/>
      <c r="BG10" s="129"/>
      <c r="BH10" s="130"/>
    </row>
    <row r="11" spans="1:60" ht="27.75">
      <c r="A11" s="75">
        <v>2026</v>
      </c>
      <c r="B11" s="75">
        <v>8324</v>
      </c>
      <c r="C11" s="75">
        <v>1</v>
      </c>
      <c r="D11" s="75">
        <v>1</v>
      </c>
      <c r="E11" s="75">
        <v>1</v>
      </c>
      <c r="F11" s="75">
        <v>3000</v>
      </c>
      <c r="G11" s="75"/>
      <c r="H11" s="75"/>
      <c r="I11" s="77" t="s">
        <v>19</v>
      </c>
      <c r="J11" s="79" t="s">
        <v>28</v>
      </c>
      <c r="K11" s="80">
        <v>3000000</v>
      </c>
      <c r="L11" s="80">
        <v>0</v>
      </c>
      <c r="M11" s="80">
        <v>3000000</v>
      </c>
      <c r="N11" s="80">
        <v>200000</v>
      </c>
      <c r="O11" s="80">
        <v>0</v>
      </c>
      <c r="P11" s="80">
        <v>200000</v>
      </c>
      <c r="Q11" s="80">
        <v>3200000</v>
      </c>
      <c r="R11" s="80">
        <f>+R12</f>
        <v>140000</v>
      </c>
      <c r="S11" s="80">
        <f t="shared" si="10"/>
        <v>0</v>
      </c>
      <c r="T11" s="80">
        <f t="shared" si="10"/>
        <v>140000</v>
      </c>
      <c r="U11" s="80">
        <f t="shared" si="10"/>
        <v>0</v>
      </c>
      <c r="V11" s="80">
        <f t="shared" si="10"/>
        <v>0</v>
      </c>
      <c r="W11" s="80">
        <f t="shared" si="10"/>
        <v>0</v>
      </c>
      <c r="X11" s="80">
        <f t="shared" si="10"/>
        <v>140000</v>
      </c>
      <c r="Y11" s="80">
        <f t="shared" si="10"/>
        <v>0</v>
      </c>
      <c r="Z11" s="80">
        <f t="shared" si="10"/>
        <v>0</v>
      </c>
      <c r="AA11" s="80">
        <f t="shared" si="10"/>
        <v>0</v>
      </c>
      <c r="AB11" s="80">
        <f t="shared" si="10"/>
        <v>0</v>
      </c>
      <c r="AC11" s="80">
        <f t="shared" si="10"/>
        <v>0</v>
      </c>
      <c r="AD11" s="80">
        <f t="shared" si="10"/>
        <v>0</v>
      </c>
      <c r="AE11" s="80">
        <f t="shared" si="10"/>
        <v>0</v>
      </c>
      <c r="AF11" s="80">
        <f t="shared" si="10"/>
        <v>2780000</v>
      </c>
      <c r="AG11" s="80">
        <f t="shared" si="10"/>
        <v>0</v>
      </c>
      <c r="AH11" s="80">
        <f t="shared" si="10"/>
        <v>2780000</v>
      </c>
      <c r="AI11" s="80">
        <f t="shared" si="10"/>
        <v>0</v>
      </c>
      <c r="AJ11" s="80">
        <f t="shared" si="10"/>
        <v>0</v>
      </c>
      <c r="AK11" s="80">
        <f t="shared" si="10"/>
        <v>0</v>
      </c>
      <c r="AL11" s="80">
        <f t="shared" si="10"/>
        <v>2780000</v>
      </c>
      <c r="AM11" s="80">
        <f t="shared" si="10"/>
        <v>0</v>
      </c>
      <c r="AN11" s="80">
        <f t="shared" si="10"/>
        <v>0</v>
      </c>
      <c r="AO11" s="80">
        <f t="shared" si="10"/>
        <v>0</v>
      </c>
      <c r="AP11" s="80">
        <f t="shared" si="10"/>
        <v>0</v>
      </c>
      <c r="AQ11" s="80">
        <f t="shared" si="10"/>
        <v>0</v>
      </c>
      <c r="AR11" s="80">
        <f t="shared" si="10"/>
        <v>0</v>
      </c>
      <c r="AS11" s="80">
        <f t="shared" si="10"/>
        <v>0</v>
      </c>
      <c r="AT11" s="80">
        <f t="shared" si="10"/>
        <v>80000</v>
      </c>
      <c r="AU11" s="80">
        <f t="shared" si="10"/>
        <v>0</v>
      </c>
      <c r="AV11" s="80">
        <f t="shared" si="10"/>
        <v>80000</v>
      </c>
      <c r="AW11" s="80">
        <f t="shared" si="10"/>
        <v>200000</v>
      </c>
      <c r="AX11" s="80">
        <f t="shared" si="10"/>
        <v>0</v>
      </c>
      <c r="AY11" s="80">
        <f t="shared" si="10"/>
        <v>200000</v>
      </c>
      <c r="AZ11" s="80">
        <f t="shared" si="10"/>
        <v>280000</v>
      </c>
      <c r="BA11" s="131"/>
      <c r="BB11" s="132"/>
      <c r="BC11" s="131"/>
      <c r="BD11" s="132"/>
      <c r="BE11" s="131"/>
      <c r="BF11" s="132"/>
      <c r="BG11" s="131"/>
      <c r="BH11" s="132"/>
    </row>
    <row r="12" spans="1:60" ht="27.75">
      <c r="A12" s="76">
        <v>2026</v>
      </c>
      <c r="B12" s="76">
        <v>8324</v>
      </c>
      <c r="C12" s="76">
        <v>1</v>
      </c>
      <c r="D12" s="76">
        <v>1</v>
      </c>
      <c r="E12" s="76">
        <v>1</v>
      </c>
      <c r="F12" s="76">
        <v>3000</v>
      </c>
      <c r="G12" s="76">
        <v>3300</v>
      </c>
      <c r="H12" s="76"/>
      <c r="I12" s="78"/>
      <c r="J12" s="81" t="s">
        <v>29</v>
      </c>
      <c r="K12" s="82">
        <v>3000000</v>
      </c>
      <c r="L12" s="82">
        <v>0</v>
      </c>
      <c r="M12" s="82">
        <v>3000000</v>
      </c>
      <c r="N12" s="82">
        <v>200000</v>
      </c>
      <c r="O12" s="82">
        <v>0</v>
      </c>
      <c r="P12" s="82">
        <v>200000</v>
      </c>
      <c r="Q12" s="82">
        <v>3200000</v>
      </c>
      <c r="R12" s="82">
        <f>+R13+R15</f>
        <v>140000</v>
      </c>
      <c r="S12" s="82">
        <f t="shared" ref="S12:AZ12" si="11">+S13+S15</f>
        <v>0</v>
      </c>
      <c r="T12" s="82">
        <f t="shared" si="11"/>
        <v>140000</v>
      </c>
      <c r="U12" s="82">
        <f t="shared" si="11"/>
        <v>0</v>
      </c>
      <c r="V12" s="82">
        <f t="shared" si="11"/>
        <v>0</v>
      </c>
      <c r="W12" s="82">
        <f t="shared" si="11"/>
        <v>0</v>
      </c>
      <c r="X12" s="82">
        <f t="shared" si="11"/>
        <v>140000</v>
      </c>
      <c r="Y12" s="82">
        <f t="shared" si="11"/>
        <v>0</v>
      </c>
      <c r="Z12" s="82">
        <f t="shared" si="11"/>
        <v>0</v>
      </c>
      <c r="AA12" s="82">
        <f t="shared" si="11"/>
        <v>0</v>
      </c>
      <c r="AB12" s="82">
        <f t="shared" si="11"/>
        <v>0</v>
      </c>
      <c r="AC12" s="82">
        <f t="shared" si="11"/>
        <v>0</v>
      </c>
      <c r="AD12" s="82">
        <f t="shared" si="11"/>
        <v>0</v>
      </c>
      <c r="AE12" s="82">
        <f t="shared" si="11"/>
        <v>0</v>
      </c>
      <c r="AF12" s="82">
        <f t="shared" si="11"/>
        <v>2780000</v>
      </c>
      <c r="AG12" s="82">
        <f t="shared" si="11"/>
        <v>0</v>
      </c>
      <c r="AH12" s="82">
        <f t="shared" si="11"/>
        <v>2780000</v>
      </c>
      <c r="AI12" s="82">
        <f t="shared" si="11"/>
        <v>0</v>
      </c>
      <c r="AJ12" s="82">
        <f t="shared" si="11"/>
        <v>0</v>
      </c>
      <c r="AK12" s="82">
        <f t="shared" si="11"/>
        <v>0</v>
      </c>
      <c r="AL12" s="82">
        <f t="shared" si="11"/>
        <v>2780000</v>
      </c>
      <c r="AM12" s="82">
        <f t="shared" si="11"/>
        <v>0</v>
      </c>
      <c r="AN12" s="82">
        <f t="shared" si="11"/>
        <v>0</v>
      </c>
      <c r="AO12" s="82">
        <f t="shared" si="11"/>
        <v>0</v>
      </c>
      <c r="AP12" s="82">
        <f t="shared" si="11"/>
        <v>0</v>
      </c>
      <c r="AQ12" s="82">
        <f t="shared" si="11"/>
        <v>0</v>
      </c>
      <c r="AR12" s="82">
        <f t="shared" si="11"/>
        <v>0</v>
      </c>
      <c r="AS12" s="82">
        <f t="shared" si="11"/>
        <v>0</v>
      </c>
      <c r="AT12" s="82">
        <f t="shared" si="11"/>
        <v>80000</v>
      </c>
      <c r="AU12" s="82">
        <f t="shared" si="11"/>
        <v>0</v>
      </c>
      <c r="AV12" s="82">
        <f t="shared" si="11"/>
        <v>80000</v>
      </c>
      <c r="AW12" s="82">
        <f t="shared" si="11"/>
        <v>200000</v>
      </c>
      <c r="AX12" s="82">
        <f t="shared" si="11"/>
        <v>0</v>
      </c>
      <c r="AY12" s="82">
        <f t="shared" si="11"/>
        <v>200000</v>
      </c>
      <c r="AZ12" s="82">
        <f t="shared" si="11"/>
        <v>280000</v>
      </c>
      <c r="BA12" s="133"/>
      <c r="BB12" s="134"/>
      <c r="BC12" s="133"/>
      <c r="BD12" s="134"/>
      <c r="BE12" s="133"/>
      <c r="BF12" s="134"/>
      <c r="BG12" s="133"/>
      <c r="BH12" s="134"/>
    </row>
    <row r="13" spans="1:60" ht="27.75">
      <c r="A13" s="83">
        <v>2026</v>
      </c>
      <c r="B13" s="83">
        <v>8324</v>
      </c>
      <c r="C13" s="83">
        <v>1</v>
      </c>
      <c r="D13" s="83">
        <v>1</v>
      </c>
      <c r="E13" s="83">
        <v>1</v>
      </c>
      <c r="F13" s="83">
        <v>3000</v>
      </c>
      <c r="G13" s="83">
        <v>3300</v>
      </c>
      <c r="H13" s="83">
        <v>334</v>
      </c>
      <c r="I13" s="84" t="s">
        <v>19</v>
      </c>
      <c r="J13" s="85" t="s">
        <v>44</v>
      </c>
      <c r="K13" s="86">
        <v>2320000</v>
      </c>
      <c r="L13" s="86">
        <v>0</v>
      </c>
      <c r="M13" s="86">
        <v>2320000</v>
      </c>
      <c r="N13" s="86">
        <v>200000</v>
      </c>
      <c r="O13" s="86">
        <v>0</v>
      </c>
      <c r="P13" s="86">
        <v>200000</v>
      </c>
      <c r="Q13" s="86">
        <v>2520000</v>
      </c>
      <c r="R13" s="86">
        <f>+R14</f>
        <v>140000</v>
      </c>
      <c r="S13" s="86">
        <f t="shared" ref="S13:AZ13" si="12">+S14</f>
        <v>0</v>
      </c>
      <c r="T13" s="86">
        <f t="shared" si="12"/>
        <v>140000</v>
      </c>
      <c r="U13" s="86">
        <f t="shared" si="12"/>
        <v>0</v>
      </c>
      <c r="V13" s="86">
        <f t="shared" si="12"/>
        <v>0</v>
      </c>
      <c r="W13" s="86">
        <f t="shared" si="12"/>
        <v>0</v>
      </c>
      <c r="X13" s="86">
        <f t="shared" si="12"/>
        <v>140000</v>
      </c>
      <c r="Y13" s="86">
        <f t="shared" si="12"/>
        <v>0</v>
      </c>
      <c r="Z13" s="86">
        <f t="shared" si="12"/>
        <v>0</v>
      </c>
      <c r="AA13" s="86">
        <f t="shared" si="12"/>
        <v>0</v>
      </c>
      <c r="AB13" s="86">
        <f t="shared" si="12"/>
        <v>0</v>
      </c>
      <c r="AC13" s="86">
        <f t="shared" si="12"/>
        <v>0</v>
      </c>
      <c r="AD13" s="86">
        <f t="shared" si="12"/>
        <v>0</v>
      </c>
      <c r="AE13" s="86">
        <f t="shared" si="12"/>
        <v>0</v>
      </c>
      <c r="AF13" s="86">
        <f t="shared" si="12"/>
        <v>2100000</v>
      </c>
      <c r="AG13" s="86">
        <f t="shared" si="12"/>
        <v>0</v>
      </c>
      <c r="AH13" s="86">
        <f t="shared" si="12"/>
        <v>2100000</v>
      </c>
      <c r="AI13" s="86">
        <f t="shared" si="12"/>
        <v>0</v>
      </c>
      <c r="AJ13" s="86">
        <f t="shared" si="12"/>
        <v>0</v>
      </c>
      <c r="AK13" s="86">
        <f t="shared" si="12"/>
        <v>0</v>
      </c>
      <c r="AL13" s="86">
        <f t="shared" si="12"/>
        <v>2100000</v>
      </c>
      <c r="AM13" s="86">
        <f t="shared" si="12"/>
        <v>0</v>
      </c>
      <c r="AN13" s="86">
        <f t="shared" si="12"/>
        <v>0</v>
      </c>
      <c r="AO13" s="86">
        <f t="shared" si="12"/>
        <v>0</v>
      </c>
      <c r="AP13" s="86">
        <f t="shared" si="12"/>
        <v>0</v>
      </c>
      <c r="AQ13" s="86">
        <f t="shared" si="12"/>
        <v>0</v>
      </c>
      <c r="AR13" s="86">
        <f t="shared" si="12"/>
        <v>0</v>
      </c>
      <c r="AS13" s="86">
        <f t="shared" si="12"/>
        <v>0</v>
      </c>
      <c r="AT13" s="86">
        <f t="shared" si="12"/>
        <v>80000</v>
      </c>
      <c r="AU13" s="86">
        <f t="shared" si="12"/>
        <v>0</v>
      </c>
      <c r="AV13" s="86">
        <f t="shared" si="12"/>
        <v>80000</v>
      </c>
      <c r="AW13" s="86">
        <f t="shared" si="12"/>
        <v>200000</v>
      </c>
      <c r="AX13" s="86">
        <f t="shared" si="12"/>
        <v>0</v>
      </c>
      <c r="AY13" s="86">
        <f t="shared" si="12"/>
        <v>200000</v>
      </c>
      <c r="AZ13" s="86">
        <f t="shared" si="12"/>
        <v>280000</v>
      </c>
      <c r="BA13" s="135"/>
      <c r="BB13" s="136"/>
      <c r="BC13" s="135"/>
      <c r="BD13" s="136"/>
      <c r="BE13" s="135"/>
      <c r="BF13" s="136"/>
      <c r="BG13" s="135"/>
      <c r="BH13" s="136"/>
    </row>
    <row r="14" spans="1:60" ht="27.75">
      <c r="A14" s="87">
        <v>2026</v>
      </c>
      <c r="B14" s="87">
        <v>8324</v>
      </c>
      <c r="C14" s="87">
        <v>1</v>
      </c>
      <c r="D14" s="87">
        <v>1</v>
      </c>
      <c r="E14" s="87">
        <v>1</v>
      </c>
      <c r="F14" s="87">
        <v>3000</v>
      </c>
      <c r="G14" s="87">
        <v>3300</v>
      </c>
      <c r="H14" s="87">
        <v>334</v>
      </c>
      <c r="I14" s="88">
        <v>1</v>
      </c>
      <c r="J14" s="89" t="s">
        <v>44</v>
      </c>
      <c r="K14" s="90">
        <v>2320000</v>
      </c>
      <c r="L14" s="90">
        <v>0</v>
      </c>
      <c r="M14" s="91">
        <v>2320000</v>
      </c>
      <c r="N14" s="90">
        <v>200000</v>
      </c>
      <c r="O14" s="90">
        <v>0</v>
      </c>
      <c r="P14" s="91">
        <v>200000</v>
      </c>
      <c r="Q14" s="91">
        <v>2520000</v>
      </c>
      <c r="R14" s="90">
        <v>140000</v>
      </c>
      <c r="S14" s="90">
        <v>0</v>
      </c>
      <c r="T14" s="91">
        <f>+R14+S14</f>
        <v>140000</v>
      </c>
      <c r="U14" s="90">
        <v>0</v>
      </c>
      <c r="V14" s="90">
        <v>0</v>
      </c>
      <c r="W14" s="91">
        <v>0</v>
      </c>
      <c r="X14" s="91">
        <f>+T14+W14</f>
        <v>140000</v>
      </c>
      <c r="Y14" s="90">
        <v>0</v>
      </c>
      <c r="Z14" s="90">
        <v>0</v>
      </c>
      <c r="AA14" s="91">
        <v>0</v>
      </c>
      <c r="AB14" s="90">
        <v>0</v>
      </c>
      <c r="AC14" s="90">
        <v>0</v>
      </c>
      <c r="AD14" s="91">
        <v>0</v>
      </c>
      <c r="AE14" s="91">
        <v>0</v>
      </c>
      <c r="AF14" s="90">
        <v>2100000</v>
      </c>
      <c r="AG14" s="90">
        <v>0</v>
      </c>
      <c r="AH14" s="91">
        <f>+AF14+AG14</f>
        <v>2100000</v>
      </c>
      <c r="AI14" s="90">
        <v>0</v>
      </c>
      <c r="AJ14" s="90">
        <v>0</v>
      </c>
      <c r="AK14" s="91">
        <f>+AI14+AJ14</f>
        <v>0</v>
      </c>
      <c r="AL14" s="91">
        <f>+AH14+AK14</f>
        <v>2100000</v>
      </c>
      <c r="AM14" s="90">
        <v>0</v>
      </c>
      <c r="AN14" s="90">
        <v>0</v>
      </c>
      <c r="AO14" s="91">
        <v>0</v>
      </c>
      <c r="AP14" s="90">
        <v>0</v>
      </c>
      <c r="AQ14" s="90">
        <v>0</v>
      </c>
      <c r="AR14" s="91">
        <v>0</v>
      </c>
      <c r="AS14" s="91">
        <v>0</v>
      </c>
      <c r="AT14" s="114">
        <f>+K14-R14-Y14-AF14-AM14</f>
        <v>80000</v>
      </c>
      <c r="AU14" s="114">
        <f t="shared" ref="AU14" si="13">+L14-S14-Z14-AG14-AN14</f>
        <v>0</v>
      </c>
      <c r="AV14" s="114">
        <f t="shared" ref="AV14" si="14">+M14-T14-AA14-AH14-AO14</f>
        <v>80000</v>
      </c>
      <c r="AW14" s="114">
        <f t="shared" ref="AW14" si="15">+N14-U14-AB14-AI14-AP14</f>
        <v>200000</v>
      </c>
      <c r="AX14" s="114">
        <f t="shared" ref="AX14" si="16">+O14-V14-AC14-AJ14-AQ14</f>
        <v>0</v>
      </c>
      <c r="AY14" s="114">
        <f t="shared" ref="AY14" si="17">+P14-W14-AD14-AK14-AR14</f>
        <v>200000</v>
      </c>
      <c r="AZ14" s="114">
        <f t="shared" ref="AZ14" si="18">+Q14-X14-AE14-AL14-AS14</f>
        <v>280000</v>
      </c>
      <c r="BA14" s="137">
        <v>5</v>
      </c>
      <c r="BB14" s="138">
        <v>728</v>
      </c>
      <c r="BC14" s="137"/>
      <c r="BD14" s="138"/>
      <c r="BE14" s="137"/>
      <c r="BF14" s="138"/>
      <c r="BG14" s="137">
        <f>+BA14-BC14-BE14</f>
        <v>5</v>
      </c>
      <c r="BH14" s="138">
        <f>+BB14-BD14-BF14</f>
        <v>728</v>
      </c>
    </row>
    <row r="15" spans="1:60" ht="27.75">
      <c r="A15" s="83">
        <v>2026</v>
      </c>
      <c r="B15" s="83">
        <v>8324</v>
      </c>
      <c r="C15" s="83">
        <v>1</v>
      </c>
      <c r="D15" s="83">
        <v>1</v>
      </c>
      <c r="E15" s="83">
        <v>1</v>
      </c>
      <c r="F15" s="83">
        <v>3000</v>
      </c>
      <c r="G15" s="83">
        <v>3300</v>
      </c>
      <c r="H15" s="83">
        <v>339</v>
      </c>
      <c r="I15" s="92" t="s">
        <v>19</v>
      </c>
      <c r="J15" s="85" t="s">
        <v>30</v>
      </c>
      <c r="K15" s="86">
        <v>680000</v>
      </c>
      <c r="L15" s="86">
        <v>0</v>
      </c>
      <c r="M15" s="86">
        <v>680000</v>
      </c>
      <c r="N15" s="86">
        <v>0</v>
      </c>
      <c r="O15" s="86">
        <v>0</v>
      </c>
      <c r="P15" s="86">
        <v>0</v>
      </c>
      <c r="Q15" s="86">
        <v>680000</v>
      </c>
      <c r="R15" s="86">
        <f t="shared" ref="R15:AE15" si="19">+R16</f>
        <v>0</v>
      </c>
      <c r="S15" s="86">
        <f t="shared" si="19"/>
        <v>0</v>
      </c>
      <c r="T15" s="86">
        <f t="shared" si="19"/>
        <v>0</v>
      </c>
      <c r="U15" s="86">
        <f t="shared" si="19"/>
        <v>0</v>
      </c>
      <c r="V15" s="86">
        <f t="shared" si="19"/>
        <v>0</v>
      </c>
      <c r="W15" s="86">
        <f t="shared" si="19"/>
        <v>0</v>
      </c>
      <c r="X15" s="86">
        <f t="shared" si="19"/>
        <v>0</v>
      </c>
      <c r="Y15" s="86">
        <f t="shared" si="19"/>
        <v>0</v>
      </c>
      <c r="Z15" s="86">
        <f t="shared" si="19"/>
        <v>0</v>
      </c>
      <c r="AA15" s="86">
        <f t="shared" si="19"/>
        <v>0</v>
      </c>
      <c r="AB15" s="86">
        <f t="shared" si="19"/>
        <v>0</v>
      </c>
      <c r="AC15" s="86">
        <f t="shared" si="19"/>
        <v>0</v>
      </c>
      <c r="AD15" s="86">
        <f t="shared" si="19"/>
        <v>0</v>
      </c>
      <c r="AE15" s="86">
        <f t="shared" si="19"/>
        <v>0</v>
      </c>
      <c r="AF15" s="86">
        <f>+AF16</f>
        <v>680000</v>
      </c>
      <c r="AG15" s="86">
        <f t="shared" ref="AG15:AZ15" si="20">+AG16</f>
        <v>0</v>
      </c>
      <c r="AH15" s="86">
        <f t="shared" si="20"/>
        <v>680000</v>
      </c>
      <c r="AI15" s="86">
        <f t="shared" si="20"/>
        <v>0</v>
      </c>
      <c r="AJ15" s="86">
        <f t="shared" si="20"/>
        <v>0</v>
      </c>
      <c r="AK15" s="86">
        <f t="shared" si="20"/>
        <v>0</v>
      </c>
      <c r="AL15" s="86">
        <f t="shared" si="20"/>
        <v>680000</v>
      </c>
      <c r="AM15" s="86">
        <f t="shared" si="20"/>
        <v>0</v>
      </c>
      <c r="AN15" s="86">
        <f t="shared" si="20"/>
        <v>0</v>
      </c>
      <c r="AO15" s="86">
        <f t="shared" si="20"/>
        <v>0</v>
      </c>
      <c r="AP15" s="86">
        <f t="shared" si="20"/>
        <v>0</v>
      </c>
      <c r="AQ15" s="86">
        <f t="shared" si="20"/>
        <v>0</v>
      </c>
      <c r="AR15" s="86">
        <f t="shared" si="20"/>
        <v>0</v>
      </c>
      <c r="AS15" s="86">
        <f t="shared" si="20"/>
        <v>0</v>
      </c>
      <c r="AT15" s="86">
        <f t="shared" si="20"/>
        <v>0</v>
      </c>
      <c r="AU15" s="86">
        <f t="shared" si="20"/>
        <v>0</v>
      </c>
      <c r="AV15" s="86">
        <f t="shared" si="20"/>
        <v>0</v>
      </c>
      <c r="AW15" s="86">
        <f t="shared" si="20"/>
        <v>0</v>
      </c>
      <c r="AX15" s="86">
        <f t="shared" si="20"/>
        <v>0</v>
      </c>
      <c r="AY15" s="86">
        <f t="shared" si="20"/>
        <v>0</v>
      </c>
      <c r="AZ15" s="86">
        <f t="shared" si="20"/>
        <v>0</v>
      </c>
      <c r="BA15" s="96"/>
      <c r="BB15" s="139"/>
      <c r="BC15" s="96"/>
      <c r="BD15" s="139"/>
      <c r="BE15" s="96"/>
      <c r="BF15" s="139"/>
      <c r="BG15" s="96"/>
      <c r="BH15" s="139"/>
    </row>
    <row r="16" spans="1:60" ht="27.75">
      <c r="A16" s="87">
        <v>2026</v>
      </c>
      <c r="B16" s="87">
        <v>8324</v>
      </c>
      <c r="C16" s="87">
        <v>1</v>
      </c>
      <c r="D16" s="87">
        <v>1</v>
      </c>
      <c r="E16" s="87">
        <v>1</v>
      </c>
      <c r="F16" s="87">
        <v>3000</v>
      </c>
      <c r="G16" s="87">
        <v>3300</v>
      </c>
      <c r="H16" s="87">
        <v>339</v>
      </c>
      <c r="I16" s="88">
        <v>1</v>
      </c>
      <c r="J16" s="89" t="s">
        <v>30</v>
      </c>
      <c r="K16" s="90">
        <v>680000</v>
      </c>
      <c r="L16" s="90">
        <v>0</v>
      </c>
      <c r="M16" s="91">
        <v>680000</v>
      </c>
      <c r="N16" s="90">
        <v>0</v>
      </c>
      <c r="O16" s="90">
        <v>0</v>
      </c>
      <c r="P16" s="91">
        <v>0</v>
      </c>
      <c r="Q16" s="91">
        <v>680000</v>
      </c>
      <c r="R16" s="90">
        <v>0</v>
      </c>
      <c r="S16" s="90">
        <v>0</v>
      </c>
      <c r="T16" s="91">
        <v>0</v>
      </c>
      <c r="U16" s="90">
        <v>0</v>
      </c>
      <c r="V16" s="90">
        <v>0</v>
      </c>
      <c r="W16" s="91">
        <v>0</v>
      </c>
      <c r="X16" s="91">
        <v>0</v>
      </c>
      <c r="Y16" s="90">
        <v>0</v>
      </c>
      <c r="Z16" s="90">
        <v>0</v>
      </c>
      <c r="AA16" s="91">
        <v>0</v>
      </c>
      <c r="AB16" s="90">
        <v>0</v>
      </c>
      <c r="AC16" s="90">
        <v>0</v>
      </c>
      <c r="AD16" s="91">
        <v>0</v>
      </c>
      <c r="AE16" s="91">
        <v>0</v>
      </c>
      <c r="AF16" s="90">
        <v>680000</v>
      </c>
      <c r="AG16" s="90">
        <v>0</v>
      </c>
      <c r="AH16" s="91">
        <f>+AF16+AG16</f>
        <v>680000</v>
      </c>
      <c r="AI16" s="90">
        <v>0</v>
      </c>
      <c r="AJ16" s="90">
        <v>0</v>
      </c>
      <c r="AK16" s="91">
        <f>+AI16+AJ16</f>
        <v>0</v>
      </c>
      <c r="AL16" s="91">
        <f>+AH16+AK16</f>
        <v>680000</v>
      </c>
      <c r="AM16" s="90">
        <v>0</v>
      </c>
      <c r="AN16" s="90">
        <v>0</v>
      </c>
      <c r="AO16" s="91">
        <v>0</v>
      </c>
      <c r="AP16" s="90">
        <v>0</v>
      </c>
      <c r="AQ16" s="90">
        <v>0</v>
      </c>
      <c r="AR16" s="91">
        <v>0</v>
      </c>
      <c r="AS16" s="91">
        <v>0</v>
      </c>
      <c r="AT16" s="114">
        <f t="shared" ref="AT16:AT78" si="21">+K16-R16-Y16-AF16-AM16</f>
        <v>0</v>
      </c>
      <c r="AU16" s="114">
        <f t="shared" ref="AU16:AU78" si="22">+L16-S16-Z16-AG16-AN16</f>
        <v>0</v>
      </c>
      <c r="AV16" s="114">
        <f t="shared" ref="AV16:AV78" si="23">+M16-T16-AA16-AH16-AO16</f>
        <v>0</v>
      </c>
      <c r="AW16" s="114">
        <f t="shared" ref="AW16:AW78" si="24">+N16-U16-AB16-AI16-AP16</f>
        <v>0</v>
      </c>
      <c r="AX16" s="114">
        <f t="shared" ref="AX16:AX78" si="25">+O16-V16-AC16-AJ16-AQ16</f>
        <v>0</v>
      </c>
      <c r="AY16" s="114">
        <f t="shared" ref="AY16:AY78" si="26">+P16-W16-AD16-AK16-AR16</f>
        <v>0</v>
      </c>
      <c r="AZ16" s="114">
        <f t="shared" ref="AZ16:AZ78" si="27">+Q16-X16-AE16-AL16-AS16</f>
        <v>0</v>
      </c>
      <c r="BA16" s="137">
        <v>2</v>
      </c>
      <c r="BB16" s="138">
        <v>680</v>
      </c>
      <c r="BC16" s="137"/>
      <c r="BD16" s="138"/>
      <c r="BE16" s="137"/>
      <c r="BF16" s="138"/>
      <c r="BG16" s="137">
        <f>+BA16-BC16-BE16</f>
        <v>2</v>
      </c>
      <c r="BH16" s="138">
        <f>+BB16-BD16-BF16</f>
        <v>680</v>
      </c>
    </row>
    <row r="17" spans="1:60" ht="27.75">
      <c r="A17" s="57">
        <v>2026</v>
      </c>
      <c r="B17" s="57">
        <v>8324</v>
      </c>
      <c r="C17" s="57">
        <v>1</v>
      </c>
      <c r="D17" s="57">
        <v>2</v>
      </c>
      <c r="E17" s="57"/>
      <c r="F17" s="57"/>
      <c r="G17" s="57"/>
      <c r="H17" s="57"/>
      <c r="I17" s="64"/>
      <c r="J17" s="71" t="s">
        <v>114</v>
      </c>
      <c r="K17" s="72">
        <v>1500000</v>
      </c>
      <c r="L17" s="72">
        <v>0</v>
      </c>
      <c r="M17" s="72">
        <v>1500000</v>
      </c>
      <c r="N17" s="72">
        <v>16786985.52</v>
      </c>
      <c r="O17" s="72">
        <v>0</v>
      </c>
      <c r="P17" s="72">
        <v>16786985.52</v>
      </c>
      <c r="Q17" s="72">
        <v>18286985.52</v>
      </c>
      <c r="R17" s="72">
        <f>+R18</f>
        <v>0</v>
      </c>
      <c r="S17" s="72">
        <f t="shared" ref="S17:AS17" si="28">+S18</f>
        <v>0</v>
      </c>
      <c r="T17" s="72">
        <f t="shared" si="28"/>
        <v>0</v>
      </c>
      <c r="U17" s="72">
        <f t="shared" si="28"/>
        <v>3819334.07</v>
      </c>
      <c r="V17" s="72">
        <f t="shared" si="28"/>
        <v>0</v>
      </c>
      <c r="W17" s="72">
        <f t="shared" si="28"/>
        <v>3819334.07</v>
      </c>
      <c r="X17" s="72">
        <f t="shared" si="28"/>
        <v>3819334.07</v>
      </c>
      <c r="Y17" s="72">
        <f t="shared" si="28"/>
        <v>0</v>
      </c>
      <c r="Z17" s="72">
        <f t="shared" si="28"/>
        <v>0</v>
      </c>
      <c r="AA17" s="72">
        <f t="shared" si="28"/>
        <v>0</v>
      </c>
      <c r="AB17" s="72">
        <f t="shared" si="28"/>
        <v>87753.02</v>
      </c>
      <c r="AC17" s="72">
        <f t="shared" si="28"/>
        <v>0</v>
      </c>
      <c r="AD17" s="72">
        <f t="shared" si="28"/>
        <v>87753.02</v>
      </c>
      <c r="AE17" s="72">
        <f t="shared" si="28"/>
        <v>87753.02</v>
      </c>
      <c r="AF17" s="72">
        <f t="shared" si="28"/>
        <v>0</v>
      </c>
      <c r="AG17" s="72">
        <f t="shared" si="28"/>
        <v>0</v>
      </c>
      <c r="AH17" s="72">
        <f t="shared" si="28"/>
        <v>0</v>
      </c>
      <c r="AI17" s="72">
        <f t="shared" si="28"/>
        <v>0</v>
      </c>
      <c r="AJ17" s="72">
        <f t="shared" si="28"/>
        <v>0</v>
      </c>
      <c r="AK17" s="72">
        <f t="shared" si="28"/>
        <v>0</v>
      </c>
      <c r="AL17" s="72">
        <f t="shared" si="28"/>
        <v>0</v>
      </c>
      <c r="AM17" s="72">
        <f t="shared" si="28"/>
        <v>0</v>
      </c>
      <c r="AN17" s="72">
        <f t="shared" si="28"/>
        <v>0</v>
      </c>
      <c r="AO17" s="72">
        <f t="shared" si="28"/>
        <v>0</v>
      </c>
      <c r="AP17" s="72">
        <f t="shared" si="28"/>
        <v>0</v>
      </c>
      <c r="AQ17" s="72">
        <f t="shared" si="28"/>
        <v>0</v>
      </c>
      <c r="AR17" s="72">
        <f t="shared" si="28"/>
        <v>0</v>
      </c>
      <c r="AS17" s="72">
        <f t="shared" si="28"/>
        <v>0</v>
      </c>
      <c r="AT17" s="72">
        <f t="shared" si="21"/>
        <v>1500000</v>
      </c>
      <c r="AU17" s="72">
        <f t="shared" si="22"/>
        <v>0</v>
      </c>
      <c r="AV17" s="72">
        <f t="shared" si="23"/>
        <v>1500000</v>
      </c>
      <c r="AW17" s="72">
        <f t="shared" si="24"/>
        <v>12879898.43</v>
      </c>
      <c r="AX17" s="72">
        <f t="shared" si="25"/>
        <v>0</v>
      </c>
      <c r="AY17" s="72">
        <f t="shared" si="26"/>
        <v>12879898.43</v>
      </c>
      <c r="AZ17" s="72">
        <f t="shared" si="27"/>
        <v>14379898.43</v>
      </c>
      <c r="BA17" s="127"/>
      <c r="BB17" s="128"/>
      <c r="BC17" s="127"/>
      <c r="BD17" s="128"/>
      <c r="BE17" s="127"/>
      <c r="BF17" s="128"/>
      <c r="BG17" s="127"/>
      <c r="BH17" s="128"/>
    </row>
    <row r="18" spans="1:60" ht="55.5">
      <c r="A18" s="58">
        <v>2026</v>
      </c>
      <c r="B18" s="58">
        <v>8324</v>
      </c>
      <c r="C18" s="58">
        <v>1</v>
      </c>
      <c r="D18" s="58">
        <v>2</v>
      </c>
      <c r="E18" s="58">
        <v>8</v>
      </c>
      <c r="F18" s="58"/>
      <c r="G18" s="58"/>
      <c r="H18" s="65"/>
      <c r="I18" s="66" t="s">
        <v>19</v>
      </c>
      <c r="J18" s="73" t="s">
        <v>115</v>
      </c>
      <c r="K18" s="74">
        <v>1500000</v>
      </c>
      <c r="L18" s="74">
        <v>0</v>
      </c>
      <c r="M18" s="74">
        <v>1500000</v>
      </c>
      <c r="N18" s="74">
        <v>16786985.52</v>
      </c>
      <c r="O18" s="74">
        <v>0</v>
      </c>
      <c r="P18" s="74">
        <v>16786985.52</v>
      </c>
      <c r="Q18" s="74">
        <v>18286985.52</v>
      </c>
      <c r="R18" s="74">
        <f t="shared" ref="R18:T18" si="29">+R19+R23+R32</f>
        <v>0</v>
      </c>
      <c r="S18" s="74">
        <f t="shared" si="29"/>
        <v>0</v>
      </c>
      <c r="T18" s="74">
        <f t="shared" si="29"/>
        <v>0</v>
      </c>
      <c r="U18" s="74">
        <f>+U19+U23+U32</f>
        <v>3819334.07</v>
      </c>
      <c r="V18" s="74">
        <f t="shared" ref="V18" si="30">+V19+V23+V32</f>
        <v>0</v>
      </c>
      <c r="W18" s="74">
        <f t="shared" ref="W18" si="31">+W19+W23+W32</f>
        <v>3819334.07</v>
      </c>
      <c r="X18" s="74">
        <f t="shared" ref="X18:Y18" si="32">+X19+X23+X32</f>
        <v>3819334.07</v>
      </c>
      <c r="Y18" s="74">
        <f t="shared" si="32"/>
        <v>0</v>
      </c>
      <c r="Z18" s="74">
        <f t="shared" ref="Z18" si="33">+Z19+Z23+Z32</f>
        <v>0</v>
      </c>
      <c r="AA18" s="74">
        <f t="shared" ref="AA18" si="34">+AA19+AA23+AA32</f>
        <v>0</v>
      </c>
      <c r="AB18" s="74">
        <f t="shared" ref="AB18:AC18" si="35">+AB19+AB23+AB32</f>
        <v>87753.02</v>
      </c>
      <c r="AC18" s="74">
        <f t="shared" si="35"/>
        <v>0</v>
      </c>
      <c r="AD18" s="74">
        <f t="shared" ref="AD18" si="36">+AD19+AD23+AD32</f>
        <v>87753.02</v>
      </c>
      <c r="AE18" s="74">
        <f t="shared" ref="AE18" si="37">+AE19+AE23+AE32</f>
        <v>87753.02</v>
      </c>
      <c r="AF18" s="74">
        <f t="shared" ref="AF18:AG18" si="38">+AF19+AF23+AF32</f>
        <v>0</v>
      </c>
      <c r="AG18" s="74">
        <f t="shared" si="38"/>
        <v>0</v>
      </c>
      <c r="AH18" s="74">
        <f t="shared" ref="AH18" si="39">+AH19+AH23+AH32</f>
        <v>0</v>
      </c>
      <c r="AI18" s="74">
        <f t="shared" ref="AI18" si="40">+AI19+AI23+AI32</f>
        <v>0</v>
      </c>
      <c r="AJ18" s="74">
        <f t="shared" ref="AJ18:AK18" si="41">+AJ19+AJ23+AJ32</f>
        <v>0</v>
      </c>
      <c r="AK18" s="74">
        <f t="shared" si="41"/>
        <v>0</v>
      </c>
      <c r="AL18" s="74">
        <f t="shared" ref="AL18" si="42">+AL19+AL23+AL32</f>
        <v>0</v>
      </c>
      <c r="AM18" s="74">
        <f t="shared" ref="AM18" si="43">+AM19+AM23+AM32</f>
        <v>0</v>
      </c>
      <c r="AN18" s="74">
        <f t="shared" ref="AN18:AO18" si="44">+AN19+AN23+AN32</f>
        <v>0</v>
      </c>
      <c r="AO18" s="74">
        <f t="shared" si="44"/>
        <v>0</v>
      </c>
      <c r="AP18" s="74">
        <f t="shared" ref="AP18" si="45">+AP19+AP23+AP32</f>
        <v>0</v>
      </c>
      <c r="AQ18" s="74">
        <f t="shared" ref="AQ18" si="46">+AQ19+AQ23+AQ32</f>
        <v>0</v>
      </c>
      <c r="AR18" s="74">
        <f t="shared" ref="AR18:AS18" si="47">+AR19+AR23+AR32</f>
        <v>0</v>
      </c>
      <c r="AS18" s="74">
        <f t="shared" si="47"/>
        <v>0</v>
      </c>
      <c r="AT18" s="74">
        <f t="shared" si="21"/>
        <v>1500000</v>
      </c>
      <c r="AU18" s="74">
        <f t="shared" si="22"/>
        <v>0</v>
      </c>
      <c r="AV18" s="74">
        <f t="shared" si="23"/>
        <v>1500000</v>
      </c>
      <c r="AW18" s="74">
        <f t="shared" si="24"/>
        <v>12879898.43</v>
      </c>
      <c r="AX18" s="74">
        <f t="shared" si="25"/>
        <v>0</v>
      </c>
      <c r="AY18" s="74">
        <f t="shared" si="26"/>
        <v>12879898.43</v>
      </c>
      <c r="AZ18" s="74">
        <f t="shared" si="27"/>
        <v>14379898.43</v>
      </c>
      <c r="BA18" s="129"/>
      <c r="BB18" s="130"/>
      <c r="BC18" s="129"/>
      <c r="BD18" s="130"/>
      <c r="BE18" s="129"/>
      <c r="BF18" s="130"/>
      <c r="BG18" s="129"/>
      <c r="BH18" s="130"/>
    </row>
    <row r="19" spans="1:60" ht="27.75">
      <c r="A19" s="75">
        <v>2026</v>
      </c>
      <c r="B19" s="75">
        <v>8324</v>
      </c>
      <c r="C19" s="75">
        <v>1</v>
      </c>
      <c r="D19" s="75">
        <v>2</v>
      </c>
      <c r="E19" s="75">
        <v>8</v>
      </c>
      <c r="F19" s="75">
        <v>1000</v>
      </c>
      <c r="G19" s="75"/>
      <c r="H19" s="75"/>
      <c r="I19" s="77" t="s">
        <v>19</v>
      </c>
      <c r="J19" s="79" t="s">
        <v>20</v>
      </c>
      <c r="K19" s="80">
        <v>0</v>
      </c>
      <c r="L19" s="80">
        <v>0</v>
      </c>
      <c r="M19" s="80">
        <v>0</v>
      </c>
      <c r="N19" s="80">
        <v>16444985.52</v>
      </c>
      <c r="O19" s="80">
        <v>0</v>
      </c>
      <c r="P19" s="80">
        <v>16444985.52</v>
      </c>
      <c r="Q19" s="80">
        <v>16444985.52</v>
      </c>
      <c r="R19" s="80">
        <f t="shared" ref="R19:T21" si="48">+R20</f>
        <v>0</v>
      </c>
      <c r="S19" s="80">
        <f t="shared" si="48"/>
        <v>0</v>
      </c>
      <c r="T19" s="80">
        <f t="shared" si="48"/>
        <v>0</v>
      </c>
      <c r="U19" s="80">
        <f>+U20</f>
        <v>3759028.44</v>
      </c>
      <c r="V19" s="80">
        <f t="shared" ref="V19:V21" si="49">+V20</f>
        <v>0</v>
      </c>
      <c r="W19" s="80">
        <f t="shared" ref="W19:W21" si="50">+W20</f>
        <v>3759028.44</v>
      </c>
      <c r="X19" s="80">
        <f t="shared" ref="X19:X21" si="51">+X20</f>
        <v>3759028.44</v>
      </c>
      <c r="Y19" s="80">
        <f t="shared" ref="Y19:Y21" si="52">+Y20</f>
        <v>0</v>
      </c>
      <c r="Z19" s="80">
        <f t="shared" ref="Z19:Z21" si="53">+Z20</f>
        <v>0</v>
      </c>
      <c r="AA19" s="80">
        <f t="shared" ref="AA19:AA21" si="54">+AA20</f>
        <v>0</v>
      </c>
      <c r="AB19" s="80">
        <f t="shared" ref="AB19:AB21" si="55">+AB20</f>
        <v>87753.02</v>
      </c>
      <c r="AC19" s="80">
        <f t="shared" ref="AC19:AC21" si="56">+AC20</f>
        <v>0</v>
      </c>
      <c r="AD19" s="80">
        <f t="shared" ref="AD19:AD21" si="57">+AD20</f>
        <v>87753.02</v>
      </c>
      <c r="AE19" s="80">
        <f t="shared" ref="AE19:AE21" si="58">+AE20</f>
        <v>87753.02</v>
      </c>
      <c r="AF19" s="80">
        <f t="shared" ref="AF19:AF21" si="59">+AF20</f>
        <v>0</v>
      </c>
      <c r="AG19" s="80">
        <f t="shared" ref="AG19:AG21" si="60">+AG20</f>
        <v>0</v>
      </c>
      <c r="AH19" s="80">
        <f t="shared" ref="AH19:AH21" si="61">+AH20</f>
        <v>0</v>
      </c>
      <c r="AI19" s="80">
        <f t="shared" ref="AI19:AI21" si="62">+AI20</f>
        <v>0</v>
      </c>
      <c r="AJ19" s="80">
        <f t="shared" ref="AJ19:AJ21" si="63">+AJ20</f>
        <v>0</v>
      </c>
      <c r="AK19" s="80">
        <f t="shared" ref="AK19:AK21" si="64">+AK20</f>
        <v>0</v>
      </c>
      <c r="AL19" s="80">
        <f t="shared" ref="AL19:AL21" si="65">+AL20</f>
        <v>0</v>
      </c>
      <c r="AM19" s="80">
        <f t="shared" ref="AM19:AM21" si="66">+AM20</f>
        <v>0</v>
      </c>
      <c r="AN19" s="80">
        <f t="shared" ref="AN19:AN21" si="67">+AN20</f>
        <v>0</v>
      </c>
      <c r="AO19" s="80">
        <f t="shared" ref="AO19:AO21" si="68">+AO20</f>
        <v>0</v>
      </c>
      <c r="AP19" s="80">
        <f t="shared" ref="AP19:AP21" si="69">+AP20</f>
        <v>0</v>
      </c>
      <c r="AQ19" s="80">
        <f t="shared" ref="AQ19:AQ21" si="70">+AQ20</f>
        <v>0</v>
      </c>
      <c r="AR19" s="80">
        <f t="shared" ref="AR19:AR21" si="71">+AR20</f>
        <v>0</v>
      </c>
      <c r="AS19" s="80">
        <f t="shared" ref="AS19:AS21" si="72">+AS20</f>
        <v>0</v>
      </c>
      <c r="AT19" s="80">
        <f t="shared" si="21"/>
        <v>0</v>
      </c>
      <c r="AU19" s="80">
        <f t="shared" si="22"/>
        <v>0</v>
      </c>
      <c r="AV19" s="80">
        <f t="shared" si="23"/>
        <v>0</v>
      </c>
      <c r="AW19" s="80">
        <f t="shared" si="24"/>
        <v>12598204.060000001</v>
      </c>
      <c r="AX19" s="80">
        <f t="shared" si="25"/>
        <v>0</v>
      </c>
      <c r="AY19" s="80">
        <f t="shared" si="26"/>
        <v>12598204.060000001</v>
      </c>
      <c r="AZ19" s="80">
        <f t="shared" si="27"/>
        <v>12598204.060000001</v>
      </c>
      <c r="BA19" s="131"/>
      <c r="BB19" s="132"/>
      <c r="BC19" s="131"/>
      <c r="BD19" s="132"/>
      <c r="BE19" s="131"/>
      <c r="BF19" s="132"/>
      <c r="BG19" s="131"/>
      <c r="BH19" s="132"/>
    </row>
    <row r="20" spans="1:60" ht="27.75">
      <c r="A20" s="76">
        <v>2026</v>
      </c>
      <c r="B20" s="76">
        <v>8324</v>
      </c>
      <c r="C20" s="76">
        <v>1</v>
      </c>
      <c r="D20" s="76">
        <v>2</v>
      </c>
      <c r="E20" s="76">
        <v>8</v>
      </c>
      <c r="F20" s="76">
        <v>1000</v>
      </c>
      <c r="G20" s="76">
        <v>1200</v>
      </c>
      <c r="H20" s="76"/>
      <c r="I20" s="78" t="s">
        <v>19</v>
      </c>
      <c r="J20" s="81" t="s">
        <v>21</v>
      </c>
      <c r="K20" s="82">
        <v>0</v>
      </c>
      <c r="L20" s="82">
        <v>0</v>
      </c>
      <c r="M20" s="82">
        <v>0</v>
      </c>
      <c r="N20" s="82">
        <v>16444985.52</v>
      </c>
      <c r="O20" s="82">
        <v>0</v>
      </c>
      <c r="P20" s="82">
        <v>16444985.52</v>
      </c>
      <c r="Q20" s="82">
        <v>16444985.52</v>
      </c>
      <c r="R20" s="82">
        <f t="shared" si="48"/>
        <v>0</v>
      </c>
      <c r="S20" s="82">
        <f t="shared" si="48"/>
        <v>0</v>
      </c>
      <c r="T20" s="82">
        <f t="shared" si="48"/>
        <v>0</v>
      </c>
      <c r="U20" s="82">
        <f>+U21</f>
        <v>3759028.44</v>
      </c>
      <c r="V20" s="82">
        <f t="shared" si="49"/>
        <v>0</v>
      </c>
      <c r="W20" s="82">
        <f t="shared" si="50"/>
        <v>3759028.44</v>
      </c>
      <c r="X20" s="82">
        <f t="shared" si="51"/>
        <v>3759028.44</v>
      </c>
      <c r="Y20" s="82">
        <f t="shared" si="52"/>
        <v>0</v>
      </c>
      <c r="Z20" s="82">
        <f t="shared" si="53"/>
        <v>0</v>
      </c>
      <c r="AA20" s="82">
        <f t="shared" si="54"/>
        <v>0</v>
      </c>
      <c r="AB20" s="82">
        <f t="shared" si="55"/>
        <v>87753.02</v>
      </c>
      <c r="AC20" s="82">
        <f t="shared" si="56"/>
        <v>0</v>
      </c>
      <c r="AD20" s="82">
        <f t="shared" si="57"/>
        <v>87753.02</v>
      </c>
      <c r="AE20" s="82">
        <f t="shared" si="58"/>
        <v>87753.02</v>
      </c>
      <c r="AF20" s="82">
        <f t="shared" si="59"/>
        <v>0</v>
      </c>
      <c r="AG20" s="82">
        <f t="shared" si="60"/>
        <v>0</v>
      </c>
      <c r="AH20" s="82">
        <f t="shared" si="61"/>
        <v>0</v>
      </c>
      <c r="AI20" s="82">
        <f t="shared" si="62"/>
        <v>0</v>
      </c>
      <c r="AJ20" s="82">
        <f t="shared" si="63"/>
        <v>0</v>
      </c>
      <c r="AK20" s="82">
        <f t="shared" si="64"/>
        <v>0</v>
      </c>
      <c r="AL20" s="82">
        <f t="shared" si="65"/>
        <v>0</v>
      </c>
      <c r="AM20" s="82">
        <f t="shared" si="66"/>
        <v>0</v>
      </c>
      <c r="AN20" s="82">
        <f t="shared" si="67"/>
        <v>0</v>
      </c>
      <c r="AO20" s="82">
        <f t="shared" si="68"/>
        <v>0</v>
      </c>
      <c r="AP20" s="82">
        <f t="shared" si="69"/>
        <v>0</v>
      </c>
      <c r="AQ20" s="82">
        <f t="shared" si="70"/>
        <v>0</v>
      </c>
      <c r="AR20" s="82">
        <f t="shared" si="71"/>
        <v>0</v>
      </c>
      <c r="AS20" s="82">
        <f t="shared" si="72"/>
        <v>0</v>
      </c>
      <c r="AT20" s="82">
        <f t="shared" si="21"/>
        <v>0</v>
      </c>
      <c r="AU20" s="82">
        <f t="shared" si="22"/>
        <v>0</v>
      </c>
      <c r="AV20" s="82">
        <f t="shared" si="23"/>
        <v>0</v>
      </c>
      <c r="AW20" s="82">
        <f t="shared" si="24"/>
        <v>12598204.060000001</v>
      </c>
      <c r="AX20" s="82">
        <f t="shared" si="25"/>
        <v>0</v>
      </c>
      <c r="AY20" s="82">
        <f t="shared" si="26"/>
        <v>12598204.060000001</v>
      </c>
      <c r="AZ20" s="82">
        <f t="shared" si="27"/>
        <v>12598204.060000001</v>
      </c>
      <c r="BA20" s="133"/>
      <c r="BB20" s="134"/>
      <c r="BC20" s="133"/>
      <c r="BD20" s="134"/>
      <c r="BE20" s="133"/>
      <c r="BF20" s="134"/>
      <c r="BG20" s="133"/>
      <c r="BH20" s="134"/>
    </row>
    <row r="21" spans="1:60" ht="27.75">
      <c r="A21" s="83">
        <v>2026</v>
      </c>
      <c r="B21" s="83">
        <v>8324</v>
      </c>
      <c r="C21" s="83">
        <v>1</v>
      </c>
      <c r="D21" s="83">
        <v>2</v>
      </c>
      <c r="E21" s="83">
        <v>8</v>
      </c>
      <c r="F21" s="83">
        <v>1000</v>
      </c>
      <c r="G21" s="83">
        <v>1200</v>
      </c>
      <c r="H21" s="83">
        <v>121</v>
      </c>
      <c r="I21" s="92" t="s">
        <v>19</v>
      </c>
      <c r="J21" s="85" t="s">
        <v>22</v>
      </c>
      <c r="K21" s="86">
        <v>0</v>
      </c>
      <c r="L21" s="86">
        <v>0</v>
      </c>
      <c r="M21" s="86">
        <v>0</v>
      </c>
      <c r="N21" s="86">
        <v>16444985.52</v>
      </c>
      <c r="O21" s="86">
        <v>0</v>
      </c>
      <c r="P21" s="86">
        <v>16444985.52</v>
      </c>
      <c r="Q21" s="86">
        <v>16444985.52</v>
      </c>
      <c r="R21" s="86">
        <f t="shared" si="48"/>
        <v>0</v>
      </c>
      <c r="S21" s="86">
        <f t="shared" si="48"/>
        <v>0</v>
      </c>
      <c r="T21" s="86">
        <f t="shared" si="48"/>
        <v>0</v>
      </c>
      <c r="U21" s="86">
        <f>+U22</f>
        <v>3759028.44</v>
      </c>
      <c r="V21" s="86">
        <f t="shared" si="49"/>
        <v>0</v>
      </c>
      <c r="W21" s="86">
        <f t="shared" si="50"/>
        <v>3759028.44</v>
      </c>
      <c r="X21" s="86">
        <f t="shared" si="51"/>
        <v>3759028.44</v>
      </c>
      <c r="Y21" s="86">
        <f t="shared" si="52"/>
        <v>0</v>
      </c>
      <c r="Z21" s="86">
        <f t="shared" si="53"/>
        <v>0</v>
      </c>
      <c r="AA21" s="86">
        <f t="shared" si="54"/>
        <v>0</v>
      </c>
      <c r="AB21" s="86">
        <f t="shared" si="55"/>
        <v>87753.02</v>
      </c>
      <c r="AC21" s="86">
        <f t="shared" si="56"/>
        <v>0</v>
      </c>
      <c r="AD21" s="86">
        <f t="shared" si="57"/>
        <v>87753.02</v>
      </c>
      <c r="AE21" s="86">
        <f t="shared" si="58"/>
        <v>87753.02</v>
      </c>
      <c r="AF21" s="86">
        <f t="shared" si="59"/>
        <v>0</v>
      </c>
      <c r="AG21" s="86">
        <f t="shared" si="60"/>
        <v>0</v>
      </c>
      <c r="AH21" s="86">
        <f t="shared" si="61"/>
        <v>0</v>
      </c>
      <c r="AI21" s="86">
        <f t="shared" si="62"/>
        <v>0</v>
      </c>
      <c r="AJ21" s="86">
        <f t="shared" si="63"/>
        <v>0</v>
      </c>
      <c r="AK21" s="86">
        <f t="shared" si="64"/>
        <v>0</v>
      </c>
      <c r="AL21" s="86">
        <f t="shared" si="65"/>
        <v>0</v>
      </c>
      <c r="AM21" s="86">
        <f t="shared" si="66"/>
        <v>0</v>
      </c>
      <c r="AN21" s="86">
        <f t="shared" si="67"/>
        <v>0</v>
      </c>
      <c r="AO21" s="86">
        <f t="shared" si="68"/>
        <v>0</v>
      </c>
      <c r="AP21" s="86">
        <f t="shared" si="69"/>
        <v>0</v>
      </c>
      <c r="AQ21" s="86">
        <f t="shared" si="70"/>
        <v>0</v>
      </c>
      <c r="AR21" s="86">
        <f t="shared" si="71"/>
        <v>0</v>
      </c>
      <c r="AS21" s="86">
        <f t="shared" si="72"/>
        <v>0</v>
      </c>
      <c r="AT21" s="86">
        <f t="shared" si="21"/>
        <v>0</v>
      </c>
      <c r="AU21" s="86">
        <f t="shared" si="22"/>
        <v>0</v>
      </c>
      <c r="AV21" s="86">
        <f t="shared" si="23"/>
        <v>0</v>
      </c>
      <c r="AW21" s="86">
        <f t="shared" si="24"/>
        <v>12598204.060000001</v>
      </c>
      <c r="AX21" s="86">
        <f t="shared" si="25"/>
        <v>0</v>
      </c>
      <c r="AY21" s="86">
        <f t="shared" si="26"/>
        <v>12598204.060000001</v>
      </c>
      <c r="AZ21" s="86">
        <f t="shared" si="27"/>
        <v>12598204.060000001</v>
      </c>
      <c r="BA21" s="135"/>
      <c r="BB21" s="136"/>
      <c r="BC21" s="135"/>
      <c r="BD21" s="136"/>
      <c r="BE21" s="135"/>
      <c r="BF21" s="136"/>
      <c r="BG21" s="135"/>
      <c r="BH21" s="136"/>
    </row>
    <row r="22" spans="1:60" ht="27.75">
      <c r="A22" s="87">
        <v>2026</v>
      </c>
      <c r="B22" s="87">
        <v>8324</v>
      </c>
      <c r="C22" s="87">
        <v>1</v>
      </c>
      <c r="D22" s="87">
        <v>2</v>
      </c>
      <c r="E22" s="87">
        <v>8</v>
      </c>
      <c r="F22" s="87">
        <v>1000</v>
      </c>
      <c r="G22" s="87">
        <v>1200</v>
      </c>
      <c r="H22" s="87">
        <v>121</v>
      </c>
      <c r="I22" s="88">
        <v>1</v>
      </c>
      <c r="J22" s="93" t="s">
        <v>23</v>
      </c>
      <c r="K22" s="90">
        <v>0</v>
      </c>
      <c r="L22" s="90">
        <v>0</v>
      </c>
      <c r="M22" s="91">
        <v>0</v>
      </c>
      <c r="N22" s="90">
        <v>16444985.52</v>
      </c>
      <c r="O22" s="90">
        <v>0</v>
      </c>
      <c r="P22" s="91">
        <v>16444985.52</v>
      </c>
      <c r="Q22" s="91">
        <v>16444985.52</v>
      </c>
      <c r="R22" s="90">
        <v>0</v>
      </c>
      <c r="S22" s="90">
        <v>0</v>
      </c>
      <c r="T22" s="91">
        <v>0</v>
      </c>
      <c r="U22" s="90">
        <v>3759028.44</v>
      </c>
      <c r="V22" s="90">
        <v>0</v>
      </c>
      <c r="W22" s="91">
        <f>+U22+V22</f>
        <v>3759028.44</v>
      </c>
      <c r="X22" s="91">
        <f>+T22+W22</f>
        <v>3759028.44</v>
      </c>
      <c r="Y22" s="90">
        <v>0</v>
      </c>
      <c r="Z22" s="90">
        <v>0</v>
      </c>
      <c r="AA22" s="91">
        <v>0</v>
      </c>
      <c r="AB22" s="90">
        <v>87753.02</v>
      </c>
      <c r="AC22" s="90">
        <v>0</v>
      </c>
      <c r="AD22" s="91">
        <f>+AB22+AC22</f>
        <v>87753.02</v>
      </c>
      <c r="AE22" s="91">
        <f>+AA22+AD22</f>
        <v>87753.02</v>
      </c>
      <c r="AF22" s="90">
        <v>0</v>
      </c>
      <c r="AG22" s="90">
        <v>0</v>
      </c>
      <c r="AH22" s="91">
        <v>0</v>
      </c>
      <c r="AI22" s="90">
        <v>0</v>
      </c>
      <c r="AJ22" s="90">
        <v>0</v>
      </c>
      <c r="AK22" s="91">
        <v>0</v>
      </c>
      <c r="AL22" s="91">
        <v>0</v>
      </c>
      <c r="AM22" s="90">
        <v>0</v>
      </c>
      <c r="AN22" s="90">
        <v>0</v>
      </c>
      <c r="AO22" s="91">
        <v>0</v>
      </c>
      <c r="AP22" s="90">
        <v>0</v>
      </c>
      <c r="AQ22" s="90">
        <v>0</v>
      </c>
      <c r="AR22" s="91">
        <v>0</v>
      </c>
      <c r="AS22" s="91">
        <v>0</v>
      </c>
      <c r="AT22" s="114">
        <f t="shared" si="21"/>
        <v>0</v>
      </c>
      <c r="AU22" s="114">
        <f t="shared" si="22"/>
        <v>0</v>
      </c>
      <c r="AV22" s="114">
        <f t="shared" si="23"/>
        <v>0</v>
      </c>
      <c r="AW22" s="114">
        <f t="shared" si="24"/>
        <v>12598204.060000001</v>
      </c>
      <c r="AX22" s="114">
        <f t="shared" si="25"/>
        <v>0</v>
      </c>
      <c r="AY22" s="114">
        <f t="shared" si="26"/>
        <v>12598204.060000001</v>
      </c>
      <c r="AZ22" s="114">
        <f t="shared" si="27"/>
        <v>12598204.060000001</v>
      </c>
      <c r="BA22" s="137">
        <v>61</v>
      </c>
      <c r="BB22" s="138"/>
      <c r="BC22" s="137"/>
      <c r="BD22" s="138"/>
      <c r="BE22" s="137"/>
      <c r="BF22" s="138"/>
      <c r="BG22" s="137">
        <f>+BA22-BC22-BE22</f>
        <v>61</v>
      </c>
      <c r="BH22" s="138"/>
    </row>
    <row r="23" spans="1:60" ht="27.75">
      <c r="A23" s="75">
        <v>2026</v>
      </c>
      <c r="B23" s="75">
        <v>8324</v>
      </c>
      <c r="C23" s="75">
        <v>1</v>
      </c>
      <c r="D23" s="75">
        <v>2</v>
      </c>
      <c r="E23" s="75">
        <v>8</v>
      </c>
      <c r="F23" s="75">
        <v>2000</v>
      </c>
      <c r="G23" s="75"/>
      <c r="H23" s="75"/>
      <c r="I23" s="77" t="s">
        <v>19</v>
      </c>
      <c r="J23" s="79" t="s">
        <v>24</v>
      </c>
      <c r="K23" s="80">
        <v>1500000</v>
      </c>
      <c r="L23" s="80">
        <v>0</v>
      </c>
      <c r="M23" s="80">
        <v>1500000</v>
      </c>
      <c r="N23" s="80">
        <v>100000</v>
      </c>
      <c r="O23" s="80">
        <v>0</v>
      </c>
      <c r="P23" s="80">
        <v>100000</v>
      </c>
      <c r="Q23" s="80">
        <v>1600000</v>
      </c>
      <c r="R23" s="80">
        <v>0</v>
      </c>
      <c r="S23" s="80">
        <v>0</v>
      </c>
      <c r="T23" s="80">
        <v>0</v>
      </c>
      <c r="U23" s="80">
        <f>+U24+U29</f>
        <v>50000</v>
      </c>
      <c r="V23" s="80">
        <f t="shared" ref="V23:AS23" si="73">+V24+V29</f>
        <v>0</v>
      </c>
      <c r="W23" s="80">
        <f t="shared" si="73"/>
        <v>50000</v>
      </c>
      <c r="X23" s="80">
        <f t="shared" si="73"/>
        <v>50000</v>
      </c>
      <c r="Y23" s="80">
        <f t="shared" si="73"/>
        <v>0</v>
      </c>
      <c r="Z23" s="80">
        <f t="shared" si="73"/>
        <v>0</v>
      </c>
      <c r="AA23" s="80">
        <f t="shared" si="73"/>
        <v>0</v>
      </c>
      <c r="AB23" s="80">
        <f t="shared" si="73"/>
        <v>0</v>
      </c>
      <c r="AC23" s="80">
        <f t="shared" si="73"/>
        <v>0</v>
      </c>
      <c r="AD23" s="80">
        <f t="shared" si="73"/>
        <v>0</v>
      </c>
      <c r="AE23" s="80">
        <f t="shared" si="73"/>
        <v>0</v>
      </c>
      <c r="AF23" s="80">
        <f t="shared" si="73"/>
        <v>0</v>
      </c>
      <c r="AG23" s="80">
        <f t="shared" si="73"/>
        <v>0</v>
      </c>
      <c r="AH23" s="80">
        <f t="shared" si="73"/>
        <v>0</v>
      </c>
      <c r="AI23" s="80">
        <f t="shared" si="73"/>
        <v>0</v>
      </c>
      <c r="AJ23" s="80">
        <f t="shared" si="73"/>
        <v>0</v>
      </c>
      <c r="AK23" s="80">
        <f t="shared" si="73"/>
        <v>0</v>
      </c>
      <c r="AL23" s="80">
        <f t="shared" si="73"/>
        <v>0</v>
      </c>
      <c r="AM23" s="80">
        <f t="shared" si="73"/>
        <v>0</v>
      </c>
      <c r="AN23" s="80">
        <f t="shared" si="73"/>
        <v>0</v>
      </c>
      <c r="AO23" s="80">
        <f t="shared" si="73"/>
        <v>0</v>
      </c>
      <c r="AP23" s="80">
        <f t="shared" si="73"/>
        <v>0</v>
      </c>
      <c r="AQ23" s="80">
        <f t="shared" si="73"/>
        <v>0</v>
      </c>
      <c r="AR23" s="80">
        <f t="shared" si="73"/>
        <v>0</v>
      </c>
      <c r="AS23" s="80">
        <f t="shared" si="73"/>
        <v>0</v>
      </c>
      <c r="AT23" s="80">
        <f t="shared" si="21"/>
        <v>1500000</v>
      </c>
      <c r="AU23" s="80">
        <f t="shared" si="22"/>
        <v>0</v>
      </c>
      <c r="AV23" s="80">
        <f t="shared" si="23"/>
        <v>1500000</v>
      </c>
      <c r="AW23" s="80">
        <f t="shared" si="24"/>
        <v>50000</v>
      </c>
      <c r="AX23" s="80">
        <f t="shared" si="25"/>
        <v>0</v>
      </c>
      <c r="AY23" s="80">
        <f t="shared" si="26"/>
        <v>50000</v>
      </c>
      <c r="AZ23" s="80">
        <f t="shared" si="27"/>
        <v>1550000</v>
      </c>
      <c r="BA23" s="131"/>
      <c r="BB23" s="132"/>
      <c r="BC23" s="131"/>
      <c r="BD23" s="132"/>
      <c r="BE23" s="131"/>
      <c r="BF23" s="132"/>
      <c r="BG23" s="131"/>
      <c r="BH23" s="132"/>
    </row>
    <row r="24" spans="1:60" ht="27.75">
      <c r="A24" s="76">
        <v>2026</v>
      </c>
      <c r="B24" s="76">
        <v>8324</v>
      </c>
      <c r="C24" s="76">
        <v>1</v>
      </c>
      <c r="D24" s="76">
        <v>2</v>
      </c>
      <c r="E24" s="76">
        <v>8</v>
      </c>
      <c r="F24" s="76">
        <v>2000</v>
      </c>
      <c r="G24" s="76">
        <v>2500</v>
      </c>
      <c r="H24" s="76"/>
      <c r="I24" s="78" t="s">
        <v>19</v>
      </c>
      <c r="J24" s="81" t="s">
        <v>25</v>
      </c>
      <c r="K24" s="82">
        <v>1500000</v>
      </c>
      <c r="L24" s="82">
        <v>0</v>
      </c>
      <c r="M24" s="82">
        <v>1500000</v>
      </c>
      <c r="N24" s="82">
        <v>0</v>
      </c>
      <c r="O24" s="82">
        <v>0</v>
      </c>
      <c r="P24" s="82">
        <v>0</v>
      </c>
      <c r="Q24" s="82">
        <v>1500000</v>
      </c>
      <c r="R24" s="82">
        <v>0</v>
      </c>
      <c r="S24" s="82">
        <v>0</v>
      </c>
      <c r="T24" s="82">
        <v>0</v>
      </c>
      <c r="U24" s="82">
        <f>+U25+U27</f>
        <v>0</v>
      </c>
      <c r="V24" s="82">
        <f t="shared" ref="V24:AS24" si="74">+V25+V27</f>
        <v>0</v>
      </c>
      <c r="W24" s="82">
        <f t="shared" si="74"/>
        <v>0</v>
      </c>
      <c r="X24" s="82">
        <f t="shared" si="74"/>
        <v>0</v>
      </c>
      <c r="Y24" s="82">
        <f t="shared" si="74"/>
        <v>0</v>
      </c>
      <c r="Z24" s="82">
        <f t="shared" si="74"/>
        <v>0</v>
      </c>
      <c r="AA24" s="82">
        <f t="shared" si="74"/>
        <v>0</v>
      </c>
      <c r="AB24" s="82">
        <f t="shared" si="74"/>
        <v>0</v>
      </c>
      <c r="AC24" s="82">
        <f t="shared" si="74"/>
        <v>0</v>
      </c>
      <c r="AD24" s="82">
        <f t="shared" si="74"/>
        <v>0</v>
      </c>
      <c r="AE24" s="82">
        <f t="shared" si="74"/>
        <v>0</v>
      </c>
      <c r="AF24" s="82">
        <f t="shared" si="74"/>
        <v>0</v>
      </c>
      <c r="AG24" s="82">
        <f t="shared" si="74"/>
        <v>0</v>
      </c>
      <c r="AH24" s="82">
        <f t="shared" si="74"/>
        <v>0</v>
      </c>
      <c r="AI24" s="82">
        <f t="shared" si="74"/>
        <v>0</v>
      </c>
      <c r="AJ24" s="82">
        <f t="shared" si="74"/>
        <v>0</v>
      </c>
      <c r="AK24" s="82">
        <f t="shared" si="74"/>
        <v>0</v>
      </c>
      <c r="AL24" s="82">
        <f t="shared" si="74"/>
        <v>0</v>
      </c>
      <c r="AM24" s="82">
        <f t="shared" si="74"/>
        <v>0</v>
      </c>
      <c r="AN24" s="82">
        <f t="shared" si="74"/>
        <v>0</v>
      </c>
      <c r="AO24" s="82">
        <f t="shared" si="74"/>
        <v>0</v>
      </c>
      <c r="AP24" s="82">
        <f t="shared" si="74"/>
        <v>0</v>
      </c>
      <c r="AQ24" s="82">
        <f t="shared" si="74"/>
        <v>0</v>
      </c>
      <c r="AR24" s="82">
        <f t="shared" si="74"/>
        <v>0</v>
      </c>
      <c r="AS24" s="82">
        <f t="shared" si="74"/>
        <v>0</v>
      </c>
      <c r="AT24" s="82">
        <f t="shared" si="21"/>
        <v>1500000</v>
      </c>
      <c r="AU24" s="82">
        <f t="shared" si="22"/>
        <v>0</v>
      </c>
      <c r="AV24" s="82">
        <f t="shared" si="23"/>
        <v>1500000</v>
      </c>
      <c r="AW24" s="82">
        <f t="shared" si="24"/>
        <v>0</v>
      </c>
      <c r="AX24" s="82">
        <f t="shared" si="25"/>
        <v>0</v>
      </c>
      <c r="AY24" s="82">
        <f t="shared" si="26"/>
        <v>0</v>
      </c>
      <c r="AZ24" s="82">
        <f t="shared" si="27"/>
        <v>1500000</v>
      </c>
      <c r="BA24" s="133"/>
      <c r="BB24" s="134"/>
      <c r="BC24" s="133"/>
      <c r="BD24" s="134"/>
      <c r="BE24" s="133"/>
      <c r="BF24" s="134"/>
      <c r="BG24" s="133"/>
      <c r="BH24" s="134"/>
    </row>
    <row r="25" spans="1:60" ht="27.75">
      <c r="A25" s="83">
        <v>2026</v>
      </c>
      <c r="B25" s="83">
        <v>8324</v>
      </c>
      <c r="C25" s="83">
        <v>1</v>
      </c>
      <c r="D25" s="83">
        <v>2</v>
      </c>
      <c r="E25" s="83">
        <v>8</v>
      </c>
      <c r="F25" s="83">
        <v>2000</v>
      </c>
      <c r="G25" s="83">
        <v>2500</v>
      </c>
      <c r="H25" s="83">
        <v>251</v>
      </c>
      <c r="I25" s="92" t="s">
        <v>19</v>
      </c>
      <c r="J25" s="85" t="s">
        <v>26</v>
      </c>
      <c r="K25" s="86">
        <v>400000</v>
      </c>
      <c r="L25" s="86">
        <v>0</v>
      </c>
      <c r="M25" s="86">
        <v>400000</v>
      </c>
      <c r="N25" s="86">
        <v>0</v>
      </c>
      <c r="O25" s="86">
        <v>0</v>
      </c>
      <c r="P25" s="86">
        <v>0</v>
      </c>
      <c r="Q25" s="86">
        <v>400000</v>
      </c>
      <c r="R25" s="86">
        <v>0</v>
      </c>
      <c r="S25" s="86">
        <v>0</v>
      </c>
      <c r="T25" s="86">
        <v>0</v>
      </c>
      <c r="U25" s="86">
        <f>+U26</f>
        <v>0</v>
      </c>
      <c r="V25" s="86">
        <f t="shared" ref="V25:AS25" si="75">+V26</f>
        <v>0</v>
      </c>
      <c r="W25" s="86">
        <f t="shared" si="75"/>
        <v>0</v>
      </c>
      <c r="X25" s="86">
        <f t="shared" si="75"/>
        <v>0</v>
      </c>
      <c r="Y25" s="86">
        <f t="shared" si="75"/>
        <v>0</v>
      </c>
      <c r="Z25" s="86">
        <f t="shared" si="75"/>
        <v>0</v>
      </c>
      <c r="AA25" s="86">
        <f t="shared" si="75"/>
        <v>0</v>
      </c>
      <c r="AB25" s="86">
        <f t="shared" si="75"/>
        <v>0</v>
      </c>
      <c r="AC25" s="86">
        <f t="shared" si="75"/>
        <v>0</v>
      </c>
      <c r="AD25" s="86">
        <f t="shared" si="75"/>
        <v>0</v>
      </c>
      <c r="AE25" s="86">
        <f t="shared" si="75"/>
        <v>0</v>
      </c>
      <c r="AF25" s="86">
        <f t="shared" si="75"/>
        <v>0</v>
      </c>
      <c r="AG25" s="86">
        <f t="shared" si="75"/>
        <v>0</v>
      </c>
      <c r="AH25" s="86">
        <f t="shared" si="75"/>
        <v>0</v>
      </c>
      <c r="AI25" s="86">
        <f t="shared" si="75"/>
        <v>0</v>
      </c>
      <c r="AJ25" s="86">
        <f t="shared" si="75"/>
        <v>0</v>
      </c>
      <c r="AK25" s="86">
        <f t="shared" si="75"/>
        <v>0</v>
      </c>
      <c r="AL25" s="86">
        <f t="shared" si="75"/>
        <v>0</v>
      </c>
      <c r="AM25" s="86">
        <f t="shared" si="75"/>
        <v>0</v>
      </c>
      <c r="AN25" s="86">
        <f t="shared" si="75"/>
        <v>0</v>
      </c>
      <c r="AO25" s="86">
        <f t="shared" si="75"/>
        <v>0</v>
      </c>
      <c r="AP25" s="86">
        <f t="shared" si="75"/>
        <v>0</v>
      </c>
      <c r="AQ25" s="86">
        <f t="shared" si="75"/>
        <v>0</v>
      </c>
      <c r="AR25" s="86">
        <f t="shared" si="75"/>
        <v>0</v>
      </c>
      <c r="AS25" s="86">
        <f t="shared" si="75"/>
        <v>0</v>
      </c>
      <c r="AT25" s="86">
        <f t="shared" si="21"/>
        <v>400000</v>
      </c>
      <c r="AU25" s="86">
        <f t="shared" si="22"/>
        <v>0</v>
      </c>
      <c r="AV25" s="86">
        <f t="shared" si="23"/>
        <v>400000</v>
      </c>
      <c r="AW25" s="86">
        <f t="shared" si="24"/>
        <v>0</v>
      </c>
      <c r="AX25" s="86">
        <f t="shared" si="25"/>
        <v>0</v>
      </c>
      <c r="AY25" s="86">
        <f t="shared" si="26"/>
        <v>0</v>
      </c>
      <c r="AZ25" s="86">
        <f t="shared" si="27"/>
        <v>400000</v>
      </c>
      <c r="BA25" s="135"/>
      <c r="BB25" s="136"/>
      <c r="BC25" s="135"/>
      <c r="BD25" s="136"/>
      <c r="BE25" s="135"/>
      <c r="BF25" s="136"/>
      <c r="BG25" s="135"/>
      <c r="BH25" s="136"/>
    </row>
    <row r="26" spans="1:60" ht="27.75">
      <c r="A26" s="87">
        <v>2026</v>
      </c>
      <c r="B26" s="87">
        <v>8324</v>
      </c>
      <c r="C26" s="87">
        <v>1</v>
      </c>
      <c r="D26" s="87">
        <v>2</v>
      </c>
      <c r="E26" s="87">
        <v>8</v>
      </c>
      <c r="F26" s="87">
        <v>2000</v>
      </c>
      <c r="G26" s="87">
        <v>2500</v>
      </c>
      <c r="H26" s="87">
        <v>251</v>
      </c>
      <c r="I26" s="88">
        <v>1</v>
      </c>
      <c r="J26" s="89" t="s">
        <v>26</v>
      </c>
      <c r="K26" s="90">
        <v>400000</v>
      </c>
      <c r="L26" s="90">
        <v>0</v>
      </c>
      <c r="M26" s="91">
        <v>400000</v>
      </c>
      <c r="N26" s="90">
        <v>0</v>
      </c>
      <c r="O26" s="90">
        <v>0</v>
      </c>
      <c r="P26" s="91">
        <v>0</v>
      </c>
      <c r="Q26" s="91">
        <v>400000</v>
      </c>
      <c r="R26" s="90">
        <v>0</v>
      </c>
      <c r="S26" s="90">
        <v>0</v>
      </c>
      <c r="T26" s="91">
        <v>0</v>
      </c>
      <c r="U26" s="90">
        <v>0</v>
      </c>
      <c r="V26" s="90">
        <v>0</v>
      </c>
      <c r="W26" s="91">
        <v>0</v>
      </c>
      <c r="X26" s="91">
        <v>0</v>
      </c>
      <c r="Y26" s="90">
        <v>0</v>
      </c>
      <c r="Z26" s="90">
        <v>0</v>
      </c>
      <c r="AA26" s="91">
        <v>0</v>
      </c>
      <c r="AB26" s="90">
        <v>0</v>
      </c>
      <c r="AC26" s="90">
        <v>0</v>
      </c>
      <c r="AD26" s="91">
        <v>0</v>
      </c>
      <c r="AE26" s="91">
        <v>0</v>
      </c>
      <c r="AF26" s="90">
        <v>0</v>
      </c>
      <c r="AG26" s="90">
        <v>0</v>
      </c>
      <c r="AH26" s="91">
        <v>0</v>
      </c>
      <c r="AI26" s="90">
        <v>0</v>
      </c>
      <c r="AJ26" s="90">
        <v>0</v>
      </c>
      <c r="AK26" s="91">
        <v>0</v>
      </c>
      <c r="AL26" s="91">
        <v>0</v>
      </c>
      <c r="AM26" s="90">
        <v>0</v>
      </c>
      <c r="AN26" s="90">
        <v>0</v>
      </c>
      <c r="AO26" s="91">
        <v>0</v>
      </c>
      <c r="AP26" s="90">
        <v>0</v>
      </c>
      <c r="AQ26" s="90">
        <v>0</v>
      </c>
      <c r="AR26" s="91">
        <v>0</v>
      </c>
      <c r="AS26" s="91">
        <v>0</v>
      </c>
      <c r="AT26" s="114">
        <f t="shared" si="21"/>
        <v>400000</v>
      </c>
      <c r="AU26" s="114">
        <f t="shared" si="22"/>
        <v>0</v>
      </c>
      <c r="AV26" s="114">
        <f t="shared" si="23"/>
        <v>400000</v>
      </c>
      <c r="AW26" s="114">
        <f t="shared" si="24"/>
        <v>0</v>
      </c>
      <c r="AX26" s="114">
        <f t="shared" si="25"/>
        <v>0</v>
      </c>
      <c r="AY26" s="114">
        <f t="shared" si="26"/>
        <v>0</v>
      </c>
      <c r="AZ26" s="114">
        <f t="shared" si="27"/>
        <v>400000</v>
      </c>
      <c r="BA26" s="137">
        <v>1</v>
      </c>
      <c r="BB26" s="138"/>
      <c r="BC26" s="137"/>
      <c r="BD26" s="138"/>
      <c r="BE26" s="137"/>
      <c r="BF26" s="138"/>
      <c r="BG26" s="137">
        <f>+BA26-BC26-BE26</f>
        <v>1</v>
      </c>
      <c r="BH26" s="138"/>
    </row>
    <row r="27" spans="1:60" ht="27.75">
      <c r="A27" s="83">
        <v>2026</v>
      </c>
      <c r="B27" s="83">
        <v>8324</v>
      </c>
      <c r="C27" s="83">
        <v>1</v>
      </c>
      <c r="D27" s="83">
        <v>2</v>
      </c>
      <c r="E27" s="83">
        <v>8</v>
      </c>
      <c r="F27" s="83">
        <v>2000</v>
      </c>
      <c r="G27" s="83">
        <v>2500</v>
      </c>
      <c r="H27" s="83">
        <v>255</v>
      </c>
      <c r="I27" s="92" t="s">
        <v>19</v>
      </c>
      <c r="J27" s="85" t="s">
        <v>27</v>
      </c>
      <c r="K27" s="86">
        <v>1100000</v>
      </c>
      <c r="L27" s="86">
        <v>0</v>
      </c>
      <c r="M27" s="86">
        <v>1100000</v>
      </c>
      <c r="N27" s="86">
        <v>0</v>
      </c>
      <c r="O27" s="86">
        <v>0</v>
      </c>
      <c r="P27" s="86">
        <v>0</v>
      </c>
      <c r="Q27" s="86">
        <v>1100000</v>
      </c>
      <c r="R27" s="86">
        <v>0</v>
      </c>
      <c r="S27" s="86">
        <v>0</v>
      </c>
      <c r="T27" s="86">
        <v>0</v>
      </c>
      <c r="U27" s="86">
        <f>+U28</f>
        <v>0</v>
      </c>
      <c r="V27" s="86">
        <v>0</v>
      </c>
      <c r="W27" s="86">
        <v>0</v>
      </c>
      <c r="X27" s="86">
        <v>0</v>
      </c>
      <c r="Y27" s="86">
        <v>0</v>
      </c>
      <c r="Z27" s="86">
        <v>0</v>
      </c>
      <c r="AA27" s="86">
        <v>0</v>
      </c>
      <c r="AB27" s="86">
        <v>0</v>
      </c>
      <c r="AC27" s="86">
        <v>0</v>
      </c>
      <c r="AD27" s="86">
        <v>0</v>
      </c>
      <c r="AE27" s="86">
        <v>0</v>
      </c>
      <c r="AF27" s="86">
        <v>0</v>
      </c>
      <c r="AG27" s="86">
        <v>0</v>
      </c>
      <c r="AH27" s="86">
        <v>0</v>
      </c>
      <c r="AI27" s="86">
        <v>0</v>
      </c>
      <c r="AJ27" s="86">
        <v>0</v>
      </c>
      <c r="AK27" s="86">
        <v>0</v>
      </c>
      <c r="AL27" s="86">
        <v>0</v>
      </c>
      <c r="AM27" s="86">
        <v>0</v>
      </c>
      <c r="AN27" s="86">
        <v>0</v>
      </c>
      <c r="AO27" s="86">
        <v>0</v>
      </c>
      <c r="AP27" s="86">
        <v>0</v>
      </c>
      <c r="AQ27" s="86">
        <v>0</v>
      </c>
      <c r="AR27" s="86">
        <v>0</v>
      </c>
      <c r="AS27" s="86">
        <v>0</v>
      </c>
      <c r="AT27" s="86">
        <f t="shared" si="21"/>
        <v>1100000</v>
      </c>
      <c r="AU27" s="86">
        <f t="shared" si="22"/>
        <v>0</v>
      </c>
      <c r="AV27" s="86">
        <f t="shared" si="23"/>
        <v>1100000</v>
      </c>
      <c r="AW27" s="86">
        <f t="shared" si="24"/>
        <v>0</v>
      </c>
      <c r="AX27" s="86">
        <f t="shared" si="25"/>
        <v>0</v>
      </c>
      <c r="AY27" s="86">
        <f t="shared" si="26"/>
        <v>0</v>
      </c>
      <c r="AZ27" s="86">
        <f t="shared" si="27"/>
        <v>1100000</v>
      </c>
      <c r="BA27" s="135"/>
      <c r="BB27" s="136"/>
      <c r="BC27" s="135"/>
      <c r="BD27" s="136"/>
      <c r="BE27" s="135"/>
      <c r="BF27" s="136"/>
      <c r="BG27" s="135"/>
      <c r="BH27" s="136"/>
    </row>
    <row r="28" spans="1:60" ht="27.75">
      <c r="A28" s="87">
        <v>2026</v>
      </c>
      <c r="B28" s="87">
        <v>8324</v>
      </c>
      <c r="C28" s="87">
        <v>1</v>
      </c>
      <c r="D28" s="87">
        <v>2</v>
      </c>
      <c r="E28" s="87">
        <v>8</v>
      </c>
      <c r="F28" s="87">
        <v>2000</v>
      </c>
      <c r="G28" s="87">
        <v>2500</v>
      </c>
      <c r="H28" s="87">
        <v>255</v>
      </c>
      <c r="I28" s="88">
        <v>1</v>
      </c>
      <c r="J28" s="89" t="s">
        <v>27</v>
      </c>
      <c r="K28" s="90">
        <v>1100000</v>
      </c>
      <c r="L28" s="90">
        <v>0</v>
      </c>
      <c r="M28" s="91">
        <v>1100000</v>
      </c>
      <c r="N28" s="90">
        <v>0</v>
      </c>
      <c r="O28" s="90">
        <v>0</v>
      </c>
      <c r="P28" s="91">
        <v>0</v>
      </c>
      <c r="Q28" s="91">
        <v>1100000</v>
      </c>
      <c r="R28" s="90">
        <v>0</v>
      </c>
      <c r="S28" s="90">
        <v>0</v>
      </c>
      <c r="T28" s="91">
        <v>0</v>
      </c>
      <c r="U28" s="90">
        <v>0</v>
      </c>
      <c r="V28" s="90">
        <v>0</v>
      </c>
      <c r="W28" s="91">
        <v>0</v>
      </c>
      <c r="X28" s="91">
        <v>0</v>
      </c>
      <c r="Y28" s="90">
        <v>0</v>
      </c>
      <c r="Z28" s="90">
        <v>0</v>
      </c>
      <c r="AA28" s="91">
        <v>0</v>
      </c>
      <c r="AB28" s="90">
        <v>0</v>
      </c>
      <c r="AC28" s="90">
        <v>0</v>
      </c>
      <c r="AD28" s="91">
        <v>0</v>
      </c>
      <c r="AE28" s="91">
        <v>0</v>
      </c>
      <c r="AF28" s="90">
        <v>0</v>
      </c>
      <c r="AG28" s="90">
        <v>0</v>
      </c>
      <c r="AH28" s="91">
        <v>0</v>
      </c>
      <c r="AI28" s="90">
        <v>0</v>
      </c>
      <c r="AJ28" s="90">
        <v>0</v>
      </c>
      <c r="AK28" s="91">
        <v>0</v>
      </c>
      <c r="AL28" s="91">
        <v>0</v>
      </c>
      <c r="AM28" s="90">
        <v>0</v>
      </c>
      <c r="AN28" s="90">
        <v>0</v>
      </c>
      <c r="AO28" s="91">
        <v>0</v>
      </c>
      <c r="AP28" s="90">
        <v>0</v>
      </c>
      <c r="AQ28" s="90">
        <v>0</v>
      </c>
      <c r="AR28" s="91">
        <v>0</v>
      </c>
      <c r="AS28" s="91">
        <v>0</v>
      </c>
      <c r="AT28" s="114">
        <f t="shared" si="21"/>
        <v>1100000</v>
      </c>
      <c r="AU28" s="114">
        <f t="shared" si="22"/>
        <v>0</v>
      </c>
      <c r="AV28" s="114">
        <f t="shared" si="23"/>
        <v>1100000</v>
      </c>
      <c r="AW28" s="114">
        <f t="shared" si="24"/>
        <v>0</v>
      </c>
      <c r="AX28" s="114">
        <f t="shared" si="25"/>
        <v>0</v>
      </c>
      <c r="AY28" s="114">
        <f t="shared" si="26"/>
        <v>0</v>
      </c>
      <c r="AZ28" s="114">
        <f t="shared" si="27"/>
        <v>1100000</v>
      </c>
      <c r="BA28" s="137">
        <v>1</v>
      </c>
      <c r="BB28" s="138"/>
      <c r="BC28" s="137"/>
      <c r="BD28" s="138"/>
      <c r="BE28" s="137"/>
      <c r="BF28" s="138"/>
      <c r="BG28" s="137">
        <f>+BA28-BC28-BE28</f>
        <v>1</v>
      </c>
      <c r="BH28" s="138"/>
    </row>
    <row r="29" spans="1:60" ht="27.75">
      <c r="A29" s="76">
        <v>2026</v>
      </c>
      <c r="B29" s="76">
        <v>8324</v>
      </c>
      <c r="C29" s="76">
        <v>1</v>
      </c>
      <c r="D29" s="76">
        <v>2</v>
      </c>
      <c r="E29" s="76">
        <v>8</v>
      </c>
      <c r="F29" s="76">
        <v>2000</v>
      </c>
      <c r="G29" s="76">
        <v>2600</v>
      </c>
      <c r="H29" s="76"/>
      <c r="I29" s="78" t="s">
        <v>19</v>
      </c>
      <c r="J29" s="81" t="s">
        <v>54</v>
      </c>
      <c r="K29" s="82">
        <v>0</v>
      </c>
      <c r="L29" s="82">
        <v>0</v>
      </c>
      <c r="M29" s="82">
        <v>0</v>
      </c>
      <c r="N29" s="82">
        <v>100000</v>
      </c>
      <c r="O29" s="82">
        <v>0</v>
      </c>
      <c r="P29" s="82">
        <v>100000</v>
      </c>
      <c r="Q29" s="82">
        <v>100000</v>
      </c>
      <c r="R29" s="82">
        <v>0</v>
      </c>
      <c r="S29" s="82">
        <v>0</v>
      </c>
      <c r="T29" s="82">
        <v>0</v>
      </c>
      <c r="U29" s="82">
        <f>+U30</f>
        <v>50000</v>
      </c>
      <c r="V29" s="82">
        <f t="shared" ref="V29:AS30" si="76">+V30</f>
        <v>0</v>
      </c>
      <c r="W29" s="82">
        <f t="shared" si="76"/>
        <v>50000</v>
      </c>
      <c r="X29" s="82">
        <f t="shared" si="76"/>
        <v>50000</v>
      </c>
      <c r="Y29" s="82">
        <f t="shared" si="76"/>
        <v>0</v>
      </c>
      <c r="Z29" s="82">
        <f t="shared" si="76"/>
        <v>0</v>
      </c>
      <c r="AA29" s="82">
        <f t="shared" si="76"/>
        <v>0</v>
      </c>
      <c r="AB29" s="82">
        <f t="shared" si="76"/>
        <v>0</v>
      </c>
      <c r="AC29" s="82">
        <f t="shared" si="76"/>
        <v>0</v>
      </c>
      <c r="AD29" s="82">
        <f t="shared" si="76"/>
        <v>0</v>
      </c>
      <c r="AE29" s="82">
        <f t="shared" si="76"/>
        <v>0</v>
      </c>
      <c r="AF29" s="82">
        <f t="shared" si="76"/>
        <v>0</v>
      </c>
      <c r="AG29" s="82">
        <f t="shared" si="76"/>
        <v>0</v>
      </c>
      <c r="AH29" s="82">
        <f t="shared" si="76"/>
        <v>0</v>
      </c>
      <c r="AI29" s="82">
        <f t="shared" si="76"/>
        <v>0</v>
      </c>
      <c r="AJ29" s="82">
        <f t="shared" si="76"/>
        <v>0</v>
      </c>
      <c r="AK29" s="82">
        <f t="shared" si="76"/>
        <v>0</v>
      </c>
      <c r="AL29" s="82">
        <f t="shared" si="76"/>
        <v>0</v>
      </c>
      <c r="AM29" s="82">
        <f t="shared" si="76"/>
        <v>0</v>
      </c>
      <c r="AN29" s="82">
        <f t="shared" si="76"/>
        <v>0</v>
      </c>
      <c r="AO29" s="82">
        <f t="shared" si="76"/>
        <v>0</v>
      </c>
      <c r="AP29" s="82">
        <f t="shared" si="76"/>
        <v>0</v>
      </c>
      <c r="AQ29" s="82">
        <f t="shared" si="76"/>
        <v>0</v>
      </c>
      <c r="AR29" s="82">
        <f t="shared" si="76"/>
        <v>0</v>
      </c>
      <c r="AS29" s="82">
        <f t="shared" si="76"/>
        <v>0</v>
      </c>
      <c r="AT29" s="82">
        <f t="shared" si="21"/>
        <v>0</v>
      </c>
      <c r="AU29" s="82">
        <f t="shared" si="22"/>
        <v>0</v>
      </c>
      <c r="AV29" s="82">
        <f t="shared" si="23"/>
        <v>0</v>
      </c>
      <c r="AW29" s="82">
        <f t="shared" si="24"/>
        <v>50000</v>
      </c>
      <c r="AX29" s="82">
        <f t="shared" si="25"/>
        <v>0</v>
      </c>
      <c r="AY29" s="82">
        <f t="shared" si="26"/>
        <v>50000</v>
      </c>
      <c r="AZ29" s="82">
        <f t="shared" si="27"/>
        <v>50000</v>
      </c>
      <c r="BA29" s="133"/>
      <c r="BB29" s="134"/>
      <c r="BC29" s="133"/>
      <c r="BD29" s="134"/>
      <c r="BE29" s="133"/>
      <c r="BF29" s="134"/>
      <c r="BG29" s="133"/>
      <c r="BH29" s="134"/>
    </row>
    <row r="30" spans="1:60" ht="27.75">
      <c r="A30" s="83">
        <v>2026</v>
      </c>
      <c r="B30" s="83">
        <v>8324</v>
      </c>
      <c r="C30" s="83">
        <v>1</v>
      </c>
      <c r="D30" s="83">
        <v>2</v>
      </c>
      <c r="E30" s="83">
        <v>8</v>
      </c>
      <c r="F30" s="83">
        <v>2000</v>
      </c>
      <c r="G30" s="83">
        <v>2600</v>
      </c>
      <c r="H30" s="83">
        <v>261</v>
      </c>
      <c r="I30" s="92" t="s">
        <v>19</v>
      </c>
      <c r="J30" s="85" t="s">
        <v>54</v>
      </c>
      <c r="K30" s="86">
        <v>0</v>
      </c>
      <c r="L30" s="86">
        <v>0</v>
      </c>
      <c r="M30" s="86">
        <v>0</v>
      </c>
      <c r="N30" s="86">
        <v>100000</v>
      </c>
      <c r="O30" s="86">
        <v>0</v>
      </c>
      <c r="P30" s="86">
        <v>100000</v>
      </c>
      <c r="Q30" s="86">
        <v>100000</v>
      </c>
      <c r="R30" s="86">
        <v>0</v>
      </c>
      <c r="S30" s="86">
        <v>0</v>
      </c>
      <c r="T30" s="86">
        <v>0</v>
      </c>
      <c r="U30" s="86">
        <f>+U31</f>
        <v>50000</v>
      </c>
      <c r="V30" s="86">
        <f t="shared" si="76"/>
        <v>0</v>
      </c>
      <c r="W30" s="86">
        <f t="shared" si="76"/>
        <v>50000</v>
      </c>
      <c r="X30" s="86">
        <f t="shared" si="76"/>
        <v>50000</v>
      </c>
      <c r="Y30" s="86">
        <f t="shared" si="76"/>
        <v>0</v>
      </c>
      <c r="Z30" s="86">
        <f t="shared" si="76"/>
        <v>0</v>
      </c>
      <c r="AA30" s="86">
        <f t="shared" si="76"/>
        <v>0</v>
      </c>
      <c r="AB30" s="86">
        <f t="shared" si="76"/>
        <v>0</v>
      </c>
      <c r="AC30" s="86">
        <f t="shared" si="76"/>
        <v>0</v>
      </c>
      <c r="AD30" s="86">
        <f t="shared" si="76"/>
        <v>0</v>
      </c>
      <c r="AE30" s="86">
        <f t="shared" si="76"/>
        <v>0</v>
      </c>
      <c r="AF30" s="86">
        <f t="shared" si="76"/>
        <v>0</v>
      </c>
      <c r="AG30" s="86">
        <f t="shared" si="76"/>
        <v>0</v>
      </c>
      <c r="AH30" s="86">
        <f t="shared" si="76"/>
        <v>0</v>
      </c>
      <c r="AI30" s="86">
        <f t="shared" si="76"/>
        <v>0</v>
      </c>
      <c r="AJ30" s="86">
        <f t="shared" si="76"/>
        <v>0</v>
      </c>
      <c r="AK30" s="86">
        <f t="shared" si="76"/>
        <v>0</v>
      </c>
      <c r="AL30" s="86">
        <f t="shared" si="76"/>
        <v>0</v>
      </c>
      <c r="AM30" s="86">
        <f t="shared" si="76"/>
        <v>0</v>
      </c>
      <c r="AN30" s="86">
        <f t="shared" si="76"/>
        <v>0</v>
      </c>
      <c r="AO30" s="86">
        <f t="shared" si="76"/>
        <v>0</v>
      </c>
      <c r="AP30" s="86">
        <f t="shared" si="76"/>
        <v>0</v>
      </c>
      <c r="AQ30" s="86">
        <f t="shared" si="76"/>
        <v>0</v>
      </c>
      <c r="AR30" s="86">
        <f t="shared" si="76"/>
        <v>0</v>
      </c>
      <c r="AS30" s="86">
        <f t="shared" si="76"/>
        <v>0</v>
      </c>
      <c r="AT30" s="86">
        <f t="shared" si="21"/>
        <v>0</v>
      </c>
      <c r="AU30" s="86">
        <f t="shared" si="22"/>
        <v>0</v>
      </c>
      <c r="AV30" s="86">
        <f t="shared" si="23"/>
        <v>0</v>
      </c>
      <c r="AW30" s="86">
        <f t="shared" si="24"/>
        <v>50000</v>
      </c>
      <c r="AX30" s="86">
        <f t="shared" si="25"/>
        <v>0</v>
      </c>
      <c r="AY30" s="86">
        <f t="shared" si="26"/>
        <v>50000</v>
      </c>
      <c r="AZ30" s="86">
        <f t="shared" si="27"/>
        <v>50000</v>
      </c>
      <c r="BA30" s="135"/>
      <c r="BB30" s="136"/>
      <c r="BC30" s="135"/>
      <c r="BD30" s="136"/>
      <c r="BE30" s="135"/>
      <c r="BF30" s="136"/>
      <c r="BG30" s="135"/>
      <c r="BH30" s="136"/>
    </row>
    <row r="31" spans="1:60" ht="27.75">
      <c r="A31" s="87">
        <v>2026</v>
      </c>
      <c r="B31" s="87">
        <v>8324</v>
      </c>
      <c r="C31" s="87">
        <v>1</v>
      </c>
      <c r="D31" s="87">
        <v>2</v>
      </c>
      <c r="E31" s="87">
        <v>8</v>
      </c>
      <c r="F31" s="87">
        <v>2000</v>
      </c>
      <c r="G31" s="87">
        <v>2600</v>
      </c>
      <c r="H31" s="87">
        <v>261</v>
      </c>
      <c r="I31" s="88">
        <v>1</v>
      </c>
      <c r="J31" s="89" t="s">
        <v>116</v>
      </c>
      <c r="K31" s="90">
        <v>0</v>
      </c>
      <c r="L31" s="90">
        <v>0</v>
      </c>
      <c r="M31" s="91">
        <v>0</v>
      </c>
      <c r="N31" s="90">
        <v>100000</v>
      </c>
      <c r="O31" s="90">
        <v>0</v>
      </c>
      <c r="P31" s="91">
        <v>100000</v>
      </c>
      <c r="Q31" s="91">
        <v>100000</v>
      </c>
      <c r="R31" s="90">
        <v>0</v>
      </c>
      <c r="S31" s="90">
        <v>0</v>
      </c>
      <c r="T31" s="91">
        <v>0</v>
      </c>
      <c r="U31" s="90">
        <v>50000</v>
      </c>
      <c r="V31" s="90">
        <v>0</v>
      </c>
      <c r="W31" s="91">
        <f>+U31+V31</f>
        <v>50000</v>
      </c>
      <c r="X31" s="91">
        <f>+T31+W31</f>
        <v>50000</v>
      </c>
      <c r="Y31" s="90">
        <v>0</v>
      </c>
      <c r="Z31" s="90">
        <v>0</v>
      </c>
      <c r="AA31" s="91">
        <v>0</v>
      </c>
      <c r="AB31" s="90">
        <v>0</v>
      </c>
      <c r="AC31" s="90">
        <v>0</v>
      </c>
      <c r="AD31" s="91">
        <v>0</v>
      </c>
      <c r="AE31" s="91">
        <v>0</v>
      </c>
      <c r="AF31" s="90">
        <v>0</v>
      </c>
      <c r="AG31" s="90">
        <v>0</v>
      </c>
      <c r="AH31" s="91">
        <v>0</v>
      </c>
      <c r="AI31" s="90">
        <v>0</v>
      </c>
      <c r="AJ31" s="90">
        <v>0</v>
      </c>
      <c r="AK31" s="91">
        <v>0</v>
      </c>
      <c r="AL31" s="91">
        <v>0</v>
      </c>
      <c r="AM31" s="90">
        <v>0</v>
      </c>
      <c r="AN31" s="90">
        <v>0</v>
      </c>
      <c r="AO31" s="91">
        <v>0</v>
      </c>
      <c r="AP31" s="90">
        <v>0</v>
      </c>
      <c r="AQ31" s="90">
        <v>0</v>
      </c>
      <c r="AR31" s="91">
        <v>0</v>
      </c>
      <c r="AS31" s="91">
        <v>0</v>
      </c>
      <c r="AT31" s="114">
        <f t="shared" si="21"/>
        <v>0</v>
      </c>
      <c r="AU31" s="114">
        <f t="shared" si="22"/>
        <v>0</v>
      </c>
      <c r="AV31" s="114">
        <f t="shared" si="23"/>
        <v>0</v>
      </c>
      <c r="AW31" s="114">
        <f t="shared" si="24"/>
        <v>50000</v>
      </c>
      <c r="AX31" s="114">
        <f t="shared" si="25"/>
        <v>0</v>
      </c>
      <c r="AY31" s="114">
        <f t="shared" si="26"/>
        <v>50000</v>
      </c>
      <c r="AZ31" s="114">
        <f t="shared" si="27"/>
        <v>50000</v>
      </c>
      <c r="BA31" s="137">
        <v>4166</v>
      </c>
      <c r="BB31" s="138"/>
      <c r="BC31" s="137">
        <v>1301</v>
      </c>
      <c r="BD31" s="138"/>
      <c r="BE31" s="137"/>
      <c r="BF31" s="138"/>
      <c r="BG31" s="137">
        <f>+BA31-BC31-BE31</f>
        <v>2865</v>
      </c>
      <c r="BH31" s="138"/>
    </row>
    <row r="32" spans="1:60" ht="27.75">
      <c r="A32" s="75">
        <v>2026</v>
      </c>
      <c r="B32" s="75">
        <v>8324</v>
      </c>
      <c r="C32" s="75">
        <v>1</v>
      </c>
      <c r="D32" s="75">
        <v>2</v>
      </c>
      <c r="E32" s="75">
        <v>8</v>
      </c>
      <c r="F32" s="75">
        <v>3000</v>
      </c>
      <c r="G32" s="75"/>
      <c r="H32" s="75"/>
      <c r="I32" s="77" t="s">
        <v>19</v>
      </c>
      <c r="J32" s="79" t="s">
        <v>28</v>
      </c>
      <c r="K32" s="80">
        <v>0</v>
      </c>
      <c r="L32" s="80">
        <v>0</v>
      </c>
      <c r="M32" s="80">
        <v>0</v>
      </c>
      <c r="N32" s="80">
        <v>242000</v>
      </c>
      <c r="O32" s="80">
        <v>0</v>
      </c>
      <c r="P32" s="80">
        <v>242000</v>
      </c>
      <c r="Q32" s="80">
        <v>242000</v>
      </c>
      <c r="R32" s="80">
        <v>0</v>
      </c>
      <c r="S32" s="80">
        <v>0</v>
      </c>
      <c r="T32" s="80">
        <v>0</v>
      </c>
      <c r="U32" s="80">
        <f>+U33+U36</f>
        <v>10305.630000000001</v>
      </c>
      <c r="V32" s="80">
        <f t="shared" ref="V32:AS32" si="77">+V33+V36</f>
        <v>0</v>
      </c>
      <c r="W32" s="80">
        <f t="shared" si="77"/>
        <v>10305.630000000001</v>
      </c>
      <c r="X32" s="80">
        <f t="shared" si="77"/>
        <v>10305.630000000001</v>
      </c>
      <c r="Y32" s="80">
        <f t="shared" si="77"/>
        <v>0</v>
      </c>
      <c r="Z32" s="80">
        <f t="shared" si="77"/>
        <v>0</v>
      </c>
      <c r="AA32" s="80">
        <f t="shared" si="77"/>
        <v>0</v>
      </c>
      <c r="AB32" s="80">
        <f t="shared" si="77"/>
        <v>0</v>
      </c>
      <c r="AC32" s="80">
        <f t="shared" si="77"/>
        <v>0</v>
      </c>
      <c r="AD32" s="80">
        <f t="shared" si="77"/>
        <v>0</v>
      </c>
      <c r="AE32" s="80">
        <f t="shared" si="77"/>
        <v>0</v>
      </c>
      <c r="AF32" s="80">
        <f t="shared" si="77"/>
        <v>0</v>
      </c>
      <c r="AG32" s="80">
        <f t="shared" si="77"/>
        <v>0</v>
      </c>
      <c r="AH32" s="80">
        <f t="shared" si="77"/>
        <v>0</v>
      </c>
      <c r="AI32" s="80">
        <f t="shared" si="77"/>
        <v>0</v>
      </c>
      <c r="AJ32" s="80">
        <f t="shared" si="77"/>
        <v>0</v>
      </c>
      <c r="AK32" s="80">
        <f t="shared" si="77"/>
        <v>0</v>
      </c>
      <c r="AL32" s="80">
        <f t="shared" si="77"/>
        <v>0</v>
      </c>
      <c r="AM32" s="80">
        <f t="shared" si="77"/>
        <v>0</v>
      </c>
      <c r="AN32" s="80">
        <f t="shared" si="77"/>
        <v>0</v>
      </c>
      <c r="AO32" s="80">
        <f t="shared" si="77"/>
        <v>0</v>
      </c>
      <c r="AP32" s="80">
        <f t="shared" si="77"/>
        <v>0</v>
      </c>
      <c r="AQ32" s="80">
        <f t="shared" si="77"/>
        <v>0</v>
      </c>
      <c r="AR32" s="80">
        <f t="shared" si="77"/>
        <v>0</v>
      </c>
      <c r="AS32" s="80">
        <f t="shared" si="77"/>
        <v>0</v>
      </c>
      <c r="AT32" s="80">
        <f t="shared" si="21"/>
        <v>0</v>
      </c>
      <c r="AU32" s="80">
        <f t="shared" si="22"/>
        <v>0</v>
      </c>
      <c r="AV32" s="80">
        <f t="shared" si="23"/>
        <v>0</v>
      </c>
      <c r="AW32" s="80">
        <f t="shared" si="24"/>
        <v>231694.37</v>
      </c>
      <c r="AX32" s="80">
        <f t="shared" si="25"/>
        <v>0</v>
      </c>
      <c r="AY32" s="80">
        <f t="shared" si="26"/>
        <v>231694.37</v>
      </c>
      <c r="AZ32" s="80">
        <f t="shared" si="27"/>
        <v>231694.37</v>
      </c>
      <c r="BA32" s="131"/>
      <c r="BB32" s="132"/>
      <c r="BC32" s="131"/>
      <c r="BD32" s="132"/>
      <c r="BE32" s="131"/>
      <c r="BF32" s="132"/>
      <c r="BG32" s="131"/>
      <c r="BH32" s="132"/>
    </row>
    <row r="33" spans="1:60" ht="27.75">
      <c r="A33" s="76">
        <v>2026</v>
      </c>
      <c r="B33" s="76">
        <v>8324</v>
      </c>
      <c r="C33" s="76">
        <v>1</v>
      </c>
      <c r="D33" s="76">
        <v>2</v>
      </c>
      <c r="E33" s="76">
        <v>8</v>
      </c>
      <c r="F33" s="76">
        <v>3000</v>
      </c>
      <c r="G33" s="76">
        <v>3300</v>
      </c>
      <c r="H33" s="76"/>
      <c r="I33" s="78" t="s">
        <v>19</v>
      </c>
      <c r="J33" s="94" t="s">
        <v>29</v>
      </c>
      <c r="K33" s="82">
        <v>0</v>
      </c>
      <c r="L33" s="82">
        <v>0</v>
      </c>
      <c r="M33" s="82">
        <v>0</v>
      </c>
      <c r="N33" s="82">
        <v>100000</v>
      </c>
      <c r="O33" s="82">
        <v>0</v>
      </c>
      <c r="P33" s="82">
        <v>100000</v>
      </c>
      <c r="Q33" s="82">
        <v>100000</v>
      </c>
      <c r="R33" s="82">
        <v>0</v>
      </c>
      <c r="S33" s="82">
        <v>0</v>
      </c>
      <c r="T33" s="82">
        <v>0</v>
      </c>
      <c r="U33" s="82">
        <f>+U34</f>
        <v>0</v>
      </c>
      <c r="V33" s="82">
        <f t="shared" ref="V33:AS34" si="78">+V34</f>
        <v>0</v>
      </c>
      <c r="W33" s="82">
        <f t="shared" si="78"/>
        <v>0</v>
      </c>
      <c r="X33" s="82">
        <f t="shared" si="78"/>
        <v>0</v>
      </c>
      <c r="Y33" s="82">
        <f t="shared" si="78"/>
        <v>0</v>
      </c>
      <c r="Z33" s="82">
        <f t="shared" si="78"/>
        <v>0</v>
      </c>
      <c r="AA33" s="82">
        <f t="shared" si="78"/>
        <v>0</v>
      </c>
      <c r="AB33" s="82">
        <f t="shared" si="78"/>
        <v>0</v>
      </c>
      <c r="AC33" s="82">
        <f t="shared" si="78"/>
        <v>0</v>
      </c>
      <c r="AD33" s="82">
        <f t="shared" si="78"/>
        <v>0</v>
      </c>
      <c r="AE33" s="82">
        <f t="shared" si="78"/>
        <v>0</v>
      </c>
      <c r="AF33" s="82">
        <f t="shared" si="78"/>
        <v>0</v>
      </c>
      <c r="AG33" s="82">
        <f t="shared" si="78"/>
        <v>0</v>
      </c>
      <c r="AH33" s="82">
        <f t="shared" si="78"/>
        <v>0</v>
      </c>
      <c r="AI33" s="82">
        <f t="shared" si="78"/>
        <v>0</v>
      </c>
      <c r="AJ33" s="82">
        <f t="shared" si="78"/>
        <v>0</v>
      </c>
      <c r="AK33" s="82">
        <f t="shared" si="78"/>
        <v>0</v>
      </c>
      <c r="AL33" s="82">
        <f t="shared" si="78"/>
        <v>0</v>
      </c>
      <c r="AM33" s="82">
        <f t="shared" si="78"/>
        <v>0</v>
      </c>
      <c r="AN33" s="82">
        <f t="shared" si="78"/>
        <v>0</v>
      </c>
      <c r="AO33" s="82">
        <f t="shared" si="78"/>
        <v>0</v>
      </c>
      <c r="AP33" s="82">
        <f t="shared" si="78"/>
        <v>0</v>
      </c>
      <c r="AQ33" s="82">
        <f t="shared" si="78"/>
        <v>0</v>
      </c>
      <c r="AR33" s="82">
        <f t="shared" si="78"/>
        <v>0</v>
      </c>
      <c r="AS33" s="82">
        <f t="shared" si="78"/>
        <v>0</v>
      </c>
      <c r="AT33" s="82">
        <f t="shared" si="21"/>
        <v>0</v>
      </c>
      <c r="AU33" s="82">
        <f t="shared" si="22"/>
        <v>0</v>
      </c>
      <c r="AV33" s="82">
        <f t="shared" si="23"/>
        <v>0</v>
      </c>
      <c r="AW33" s="82">
        <f t="shared" si="24"/>
        <v>100000</v>
      </c>
      <c r="AX33" s="82">
        <f t="shared" si="25"/>
        <v>0</v>
      </c>
      <c r="AY33" s="82">
        <f t="shared" si="26"/>
        <v>100000</v>
      </c>
      <c r="AZ33" s="82">
        <f t="shared" si="27"/>
        <v>100000</v>
      </c>
      <c r="BA33" s="133"/>
      <c r="BB33" s="134"/>
      <c r="BC33" s="133"/>
      <c r="BD33" s="134"/>
      <c r="BE33" s="133"/>
      <c r="BF33" s="134"/>
      <c r="BG33" s="133"/>
      <c r="BH33" s="134"/>
    </row>
    <row r="34" spans="1:60" ht="27.75">
      <c r="A34" s="83">
        <v>2026</v>
      </c>
      <c r="B34" s="83">
        <v>8324</v>
      </c>
      <c r="C34" s="83">
        <v>1</v>
      </c>
      <c r="D34" s="83">
        <v>2</v>
      </c>
      <c r="E34" s="83">
        <v>8</v>
      </c>
      <c r="F34" s="83">
        <v>3000</v>
      </c>
      <c r="G34" s="83">
        <v>3300</v>
      </c>
      <c r="H34" s="83">
        <v>339</v>
      </c>
      <c r="I34" s="92" t="s">
        <v>19</v>
      </c>
      <c r="J34" s="85" t="s">
        <v>30</v>
      </c>
      <c r="K34" s="86">
        <v>0</v>
      </c>
      <c r="L34" s="86">
        <v>0</v>
      </c>
      <c r="M34" s="86">
        <v>0</v>
      </c>
      <c r="N34" s="86">
        <v>100000</v>
      </c>
      <c r="O34" s="86">
        <v>0</v>
      </c>
      <c r="P34" s="86">
        <v>100000</v>
      </c>
      <c r="Q34" s="86">
        <v>100000</v>
      </c>
      <c r="R34" s="86">
        <v>0</v>
      </c>
      <c r="S34" s="86">
        <v>0</v>
      </c>
      <c r="T34" s="86">
        <v>0</v>
      </c>
      <c r="U34" s="86">
        <f>+U35</f>
        <v>0</v>
      </c>
      <c r="V34" s="86">
        <f t="shared" si="78"/>
        <v>0</v>
      </c>
      <c r="W34" s="86">
        <f t="shared" si="78"/>
        <v>0</v>
      </c>
      <c r="X34" s="86">
        <f t="shared" si="78"/>
        <v>0</v>
      </c>
      <c r="Y34" s="86">
        <f t="shared" si="78"/>
        <v>0</v>
      </c>
      <c r="Z34" s="86">
        <f t="shared" si="78"/>
        <v>0</v>
      </c>
      <c r="AA34" s="86">
        <f t="shared" si="78"/>
        <v>0</v>
      </c>
      <c r="AB34" s="86">
        <f t="shared" si="78"/>
        <v>0</v>
      </c>
      <c r="AC34" s="86">
        <f t="shared" si="78"/>
        <v>0</v>
      </c>
      <c r="AD34" s="86">
        <f t="shared" si="78"/>
        <v>0</v>
      </c>
      <c r="AE34" s="86">
        <f t="shared" si="78"/>
        <v>0</v>
      </c>
      <c r="AF34" s="86">
        <f t="shared" si="78"/>
        <v>0</v>
      </c>
      <c r="AG34" s="86">
        <f t="shared" si="78"/>
        <v>0</v>
      </c>
      <c r="AH34" s="86">
        <f t="shared" si="78"/>
        <v>0</v>
      </c>
      <c r="AI34" s="86">
        <f t="shared" si="78"/>
        <v>0</v>
      </c>
      <c r="AJ34" s="86">
        <f t="shared" si="78"/>
        <v>0</v>
      </c>
      <c r="AK34" s="86">
        <f t="shared" si="78"/>
        <v>0</v>
      </c>
      <c r="AL34" s="86">
        <f t="shared" si="78"/>
        <v>0</v>
      </c>
      <c r="AM34" s="86">
        <f t="shared" si="78"/>
        <v>0</v>
      </c>
      <c r="AN34" s="86">
        <f t="shared" si="78"/>
        <v>0</v>
      </c>
      <c r="AO34" s="86">
        <f t="shared" si="78"/>
        <v>0</v>
      </c>
      <c r="AP34" s="86">
        <f t="shared" si="78"/>
        <v>0</v>
      </c>
      <c r="AQ34" s="86">
        <f t="shared" si="78"/>
        <v>0</v>
      </c>
      <c r="AR34" s="86">
        <f t="shared" si="78"/>
        <v>0</v>
      </c>
      <c r="AS34" s="86">
        <f t="shared" si="78"/>
        <v>0</v>
      </c>
      <c r="AT34" s="86">
        <f t="shared" si="21"/>
        <v>0</v>
      </c>
      <c r="AU34" s="86">
        <f t="shared" si="22"/>
        <v>0</v>
      </c>
      <c r="AV34" s="86">
        <f t="shared" si="23"/>
        <v>0</v>
      </c>
      <c r="AW34" s="86">
        <f t="shared" si="24"/>
        <v>100000</v>
      </c>
      <c r="AX34" s="86">
        <f t="shared" si="25"/>
        <v>0</v>
      </c>
      <c r="AY34" s="86">
        <f t="shared" si="26"/>
        <v>100000</v>
      </c>
      <c r="AZ34" s="86">
        <f t="shared" si="27"/>
        <v>100000</v>
      </c>
      <c r="BA34" s="135"/>
      <c r="BB34" s="136"/>
      <c r="BC34" s="135"/>
      <c r="BD34" s="136"/>
      <c r="BE34" s="135"/>
      <c r="BF34" s="136"/>
      <c r="BG34" s="135"/>
      <c r="BH34" s="136"/>
    </row>
    <row r="35" spans="1:60" ht="27.75">
      <c r="A35" s="87">
        <v>2026</v>
      </c>
      <c r="B35" s="87">
        <v>8324</v>
      </c>
      <c r="C35" s="87">
        <v>1</v>
      </c>
      <c r="D35" s="87">
        <v>2</v>
      </c>
      <c r="E35" s="87">
        <v>8</v>
      </c>
      <c r="F35" s="87">
        <v>3000</v>
      </c>
      <c r="G35" s="87">
        <v>3300</v>
      </c>
      <c r="H35" s="87">
        <v>339</v>
      </c>
      <c r="I35" s="88">
        <v>1</v>
      </c>
      <c r="J35" s="89" t="s">
        <v>30</v>
      </c>
      <c r="K35" s="90">
        <v>0</v>
      </c>
      <c r="L35" s="90">
        <v>0</v>
      </c>
      <c r="M35" s="91">
        <v>0</v>
      </c>
      <c r="N35" s="90">
        <v>100000</v>
      </c>
      <c r="O35" s="90">
        <v>0</v>
      </c>
      <c r="P35" s="91">
        <v>100000</v>
      </c>
      <c r="Q35" s="91">
        <v>100000</v>
      </c>
      <c r="R35" s="90">
        <v>0</v>
      </c>
      <c r="S35" s="90">
        <v>0</v>
      </c>
      <c r="T35" s="91">
        <v>0</v>
      </c>
      <c r="U35" s="90">
        <v>0</v>
      </c>
      <c r="V35" s="90">
        <v>0</v>
      </c>
      <c r="W35" s="91">
        <f>+U35+V35</f>
        <v>0</v>
      </c>
      <c r="X35" s="91">
        <f>+T35+W35</f>
        <v>0</v>
      </c>
      <c r="Y35" s="90">
        <v>0</v>
      </c>
      <c r="Z35" s="90">
        <v>0</v>
      </c>
      <c r="AA35" s="91">
        <v>0</v>
      </c>
      <c r="AB35" s="90">
        <v>0</v>
      </c>
      <c r="AC35" s="90">
        <v>0</v>
      </c>
      <c r="AD35" s="91">
        <v>0</v>
      </c>
      <c r="AE35" s="91">
        <v>0</v>
      </c>
      <c r="AF35" s="90">
        <v>0</v>
      </c>
      <c r="AG35" s="90">
        <v>0</v>
      </c>
      <c r="AH35" s="91">
        <v>0</v>
      </c>
      <c r="AI35" s="90">
        <v>0</v>
      </c>
      <c r="AJ35" s="90">
        <v>0</v>
      </c>
      <c r="AK35" s="91">
        <v>0</v>
      </c>
      <c r="AL35" s="91">
        <v>0</v>
      </c>
      <c r="AM35" s="90">
        <v>0</v>
      </c>
      <c r="AN35" s="90">
        <v>0</v>
      </c>
      <c r="AO35" s="91">
        <v>0</v>
      </c>
      <c r="AP35" s="90">
        <v>0</v>
      </c>
      <c r="AQ35" s="90">
        <v>0</v>
      </c>
      <c r="AR35" s="91">
        <v>0</v>
      </c>
      <c r="AS35" s="91">
        <v>0</v>
      </c>
      <c r="AT35" s="114">
        <f t="shared" si="21"/>
        <v>0</v>
      </c>
      <c r="AU35" s="114">
        <f t="shared" si="22"/>
        <v>0</v>
      </c>
      <c r="AV35" s="114">
        <f t="shared" si="23"/>
        <v>0</v>
      </c>
      <c r="AW35" s="114">
        <f t="shared" si="24"/>
        <v>100000</v>
      </c>
      <c r="AX35" s="114">
        <f t="shared" si="25"/>
        <v>0</v>
      </c>
      <c r="AY35" s="114">
        <f t="shared" si="26"/>
        <v>100000</v>
      </c>
      <c r="AZ35" s="114">
        <f t="shared" si="27"/>
        <v>100000</v>
      </c>
      <c r="BA35" s="137">
        <v>1</v>
      </c>
      <c r="BB35" s="138"/>
      <c r="BC35" s="137"/>
      <c r="BD35" s="138"/>
      <c r="BE35" s="137"/>
      <c r="BF35" s="138"/>
      <c r="BG35" s="137">
        <f>+BA35-BC35-BE35</f>
        <v>1</v>
      </c>
      <c r="BH35" s="138"/>
    </row>
    <row r="36" spans="1:60" ht="27.75">
      <c r="A36" s="76">
        <v>2026</v>
      </c>
      <c r="B36" s="76">
        <v>8324</v>
      </c>
      <c r="C36" s="76">
        <v>1</v>
      </c>
      <c r="D36" s="76">
        <v>2</v>
      </c>
      <c r="E36" s="76">
        <v>8</v>
      </c>
      <c r="F36" s="76">
        <v>3000</v>
      </c>
      <c r="G36" s="76">
        <v>3700</v>
      </c>
      <c r="H36" s="76"/>
      <c r="I36" s="78" t="s">
        <v>19</v>
      </c>
      <c r="J36" s="81" t="s">
        <v>31</v>
      </c>
      <c r="K36" s="82">
        <v>0</v>
      </c>
      <c r="L36" s="82">
        <v>0</v>
      </c>
      <c r="M36" s="82">
        <v>0</v>
      </c>
      <c r="N36" s="82">
        <v>142000</v>
      </c>
      <c r="O36" s="82">
        <v>0</v>
      </c>
      <c r="P36" s="82">
        <v>142000</v>
      </c>
      <c r="Q36" s="82">
        <v>142000</v>
      </c>
      <c r="R36" s="82">
        <v>0</v>
      </c>
      <c r="S36" s="82">
        <v>0</v>
      </c>
      <c r="T36" s="82">
        <v>0</v>
      </c>
      <c r="U36" s="82">
        <f>+U37+U39</f>
        <v>10305.630000000001</v>
      </c>
      <c r="V36" s="82">
        <f t="shared" ref="V36:AS36" si="79">+V37+V39</f>
        <v>0</v>
      </c>
      <c r="W36" s="82">
        <f t="shared" si="79"/>
        <v>10305.630000000001</v>
      </c>
      <c r="X36" s="82">
        <f t="shared" si="79"/>
        <v>10305.630000000001</v>
      </c>
      <c r="Y36" s="82">
        <f t="shared" si="79"/>
        <v>0</v>
      </c>
      <c r="Z36" s="82">
        <f t="shared" si="79"/>
        <v>0</v>
      </c>
      <c r="AA36" s="82">
        <f t="shared" si="79"/>
        <v>0</v>
      </c>
      <c r="AB36" s="82">
        <f t="shared" si="79"/>
        <v>0</v>
      </c>
      <c r="AC36" s="82">
        <f t="shared" si="79"/>
        <v>0</v>
      </c>
      <c r="AD36" s="82">
        <f t="shared" si="79"/>
        <v>0</v>
      </c>
      <c r="AE36" s="82">
        <f t="shared" si="79"/>
        <v>0</v>
      </c>
      <c r="AF36" s="82">
        <f t="shared" si="79"/>
        <v>0</v>
      </c>
      <c r="AG36" s="82">
        <f t="shared" si="79"/>
        <v>0</v>
      </c>
      <c r="AH36" s="82">
        <f t="shared" si="79"/>
        <v>0</v>
      </c>
      <c r="AI36" s="82">
        <f t="shared" si="79"/>
        <v>0</v>
      </c>
      <c r="AJ36" s="82">
        <f t="shared" si="79"/>
        <v>0</v>
      </c>
      <c r="AK36" s="82">
        <f t="shared" si="79"/>
        <v>0</v>
      </c>
      <c r="AL36" s="82">
        <f t="shared" si="79"/>
        <v>0</v>
      </c>
      <c r="AM36" s="82">
        <f t="shared" si="79"/>
        <v>0</v>
      </c>
      <c r="AN36" s="82">
        <f t="shared" si="79"/>
        <v>0</v>
      </c>
      <c r="AO36" s="82">
        <f t="shared" si="79"/>
        <v>0</v>
      </c>
      <c r="AP36" s="82">
        <f t="shared" si="79"/>
        <v>0</v>
      </c>
      <c r="AQ36" s="82">
        <f t="shared" si="79"/>
        <v>0</v>
      </c>
      <c r="AR36" s="82">
        <f t="shared" si="79"/>
        <v>0</v>
      </c>
      <c r="AS36" s="82">
        <f t="shared" si="79"/>
        <v>0</v>
      </c>
      <c r="AT36" s="82">
        <f t="shared" si="21"/>
        <v>0</v>
      </c>
      <c r="AU36" s="82">
        <f t="shared" si="22"/>
        <v>0</v>
      </c>
      <c r="AV36" s="82">
        <f t="shared" si="23"/>
        <v>0</v>
      </c>
      <c r="AW36" s="82">
        <f t="shared" si="24"/>
        <v>131694.37</v>
      </c>
      <c r="AX36" s="82">
        <f t="shared" si="25"/>
        <v>0</v>
      </c>
      <c r="AY36" s="82">
        <f t="shared" si="26"/>
        <v>131694.37</v>
      </c>
      <c r="AZ36" s="82">
        <f t="shared" si="27"/>
        <v>131694.37</v>
      </c>
      <c r="BA36" s="133"/>
      <c r="BB36" s="134"/>
      <c r="BC36" s="133"/>
      <c r="BD36" s="134"/>
      <c r="BE36" s="133"/>
      <c r="BF36" s="134"/>
      <c r="BG36" s="133"/>
      <c r="BH36" s="134"/>
    </row>
    <row r="37" spans="1:60" ht="27.75">
      <c r="A37" s="83">
        <v>2026</v>
      </c>
      <c r="B37" s="83">
        <v>8324</v>
      </c>
      <c r="C37" s="83">
        <v>1</v>
      </c>
      <c r="D37" s="83">
        <v>2</v>
      </c>
      <c r="E37" s="83">
        <v>8</v>
      </c>
      <c r="F37" s="83">
        <v>3000</v>
      </c>
      <c r="G37" s="83">
        <v>3700</v>
      </c>
      <c r="H37" s="83">
        <v>372</v>
      </c>
      <c r="I37" s="92" t="s">
        <v>19</v>
      </c>
      <c r="J37" s="85" t="s">
        <v>32</v>
      </c>
      <c r="K37" s="86">
        <v>0</v>
      </c>
      <c r="L37" s="86">
        <v>0</v>
      </c>
      <c r="M37" s="86">
        <v>0</v>
      </c>
      <c r="N37" s="86">
        <v>46000</v>
      </c>
      <c r="O37" s="86">
        <v>0</v>
      </c>
      <c r="P37" s="86">
        <v>46000</v>
      </c>
      <c r="Q37" s="86">
        <v>46000</v>
      </c>
      <c r="R37" s="86">
        <v>0</v>
      </c>
      <c r="S37" s="86">
        <v>0</v>
      </c>
      <c r="T37" s="86">
        <v>0</v>
      </c>
      <c r="U37" s="86">
        <f>+U38</f>
        <v>4522.7</v>
      </c>
      <c r="V37" s="86">
        <f t="shared" ref="V37:AS37" si="80">+V38</f>
        <v>0</v>
      </c>
      <c r="W37" s="86">
        <f t="shared" si="80"/>
        <v>4522.7</v>
      </c>
      <c r="X37" s="86">
        <f t="shared" si="80"/>
        <v>4522.7</v>
      </c>
      <c r="Y37" s="86">
        <f t="shared" si="80"/>
        <v>0</v>
      </c>
      <c r="Z37" s="86">
        <f t="shared" si="80"/>
        <v>0</v>
      </c>
      <c r="AA37" s="86">
        <f t="shared" si="80"/>
        <v>0</v>
      </c>
      <c r="AB37" s="86">
        <f t="shared" si="80"/>
        <v>0</v>
      </c>
      <c r="AC37" s="86">
        <f t="shared" si="80"/>
        <v>0</v>
      </c>
      <c r="AD37" s="86">
        <f t="shared" si="80"/>
        <v>0</v>
      </c>
      <c r="AE37" s="86">
        <f t="shared" si="80"/>
        <v>0</v>
      </c>
      <c r="AF37" s="86">
        <f t="shared" si="80"/>
        <v>0</v>
      </c>
      <c r="AG37" s="86">
        <f t="shared" si="80"/>
        <v>0</v>
      </c>
      <c r="AH37" s="86">
        <f t="shared" si="80"/>
        <v>0</v>
      </c>
      <c r="AI37" s="86">
        <f t="shared" si="80"/>
        <v>0</v>
      </c>
      <c r="AJ37" s="86">
        <f t="shared" si="80"/>
        <v>0</v>
      </c>
      <c r="AK37" s="86">
        <f t="shared" si="80"/>
        <v>0</v>
      </c>
      <c r="AL37" s="86">
        <f t="shared" si="80"/>
        <v>0</v>
      </c>
      <c r="AM37" s="86">
        <f t="shared" si="80"/>
        <v>0</v>
      </c>
      <c r="AN37" s="86">
        <f t="shared" si="80"/>
        <v>0</v>
      </c>
      <c r="AO37" s="86">
        <f t="shared" si="80"/>
        <v>0</v>
      </c>
      <c r="AP37" s="86">
        <f t="shared" si="80"/>
        <v>0</v>
      </c>
      <c r="AQ37" s="86">
        <f t="shared" si="80"/>
        <v>0</v>
      </c>
      <c r="AR37" s="86">
        <f t="shared" si="80"/>
        <v>0</v>
      </c>
      <c r="AS37" s="86">
        <f t="shared" si="80"/>
        <v>0</v>
      </c>
      <c r="AT37" s="86">
        <f t="shared" si="21"/>
        <v>0</v>
      </c>
      <c r="AU37" s="86">
        <f t="shared" si="22"/>
        <v>0</v>
      </c>
      <c r="AV37" s="86">
        <f t="shared" si="23"/>
        <v>0</v>
      </c>
      <c r="AW37" s="86">
        <f t="shared" si="24"/>
        <v>41477.300000000003</v>
      </c>
      <c r="AX37" s="86">
        <f t="shared" si="25"/>
        <v>0</v>
      </c>
      <c r="AY37" s="86">
        <f t="shared" si="26"/>
        <v>41477.300000000003</v>
      </c>
      <c r="AZ37" s="86">
        <f t="shared" si="27"/>
        <v>41477.300000000003</v>
      </c>
      <c r="BA37" s="135"/>
      <c r="BB37" s="136"/>
      <c r="BC37" s="135"/>
      <c r="BD37" s="136"/>
      <c r="BE37" s="135"/>
      <c r="BF37" s="136"/>
      <c r="BG37" s="135"/>
      <c r="BH37" s="136"/>
    </row>
    <row r="38" spans="1:60" ht="27.75">
      <c r="A38" s="87">
        <v>2026</v>
      </c>
      <c r="B38" s="87">
        <v>8324</v>
      </c>
      <c r="C38" s="87">
        <v>1</v>
      </c>
      <c r="D38" s="87">
        <v>2</v>
      </c>
      <c r="E38" s="87">
        <v>8</v>
      </c>
      <c r="F38" s="87">
        <v>3000</v>
      </c>
      <c r="G38" s="87">
        <v>3700</v>
      </c>
      <c r="H38" s="87">
        <v>372</v>
      </c>
      <c r="I38" s="88">
        <v>1</v>
      </c>
      <c r="J38" s="89" t="s">
        <v>33</v>
      </c>
      <c r="K38" s="90">
        <v>0</v>
      </c>
      <c r="L38" s="90">
        <v>0</v>
      </c>
      <c r="M38" s="91">
        <v>0</v>
      </c>
      <c r="N38" s="90">
        <v>46000</v>
      </c>
      <c r="O38" s="90">
        <v>0</v>
      </c>
      <c r="P38" s="91">
        <v>46000</v>
      </c>
      <c r="Q38" s="91">
        <v>46000</v>
      </c>
      <c r="R38" s="90">
        <v>0</v>
      </c>
      <c r="S38" s="90">
        <v>0</v>
      </c>
      <c r="T38" s="91">
        <v>0</v>
      </c>
      <c r="U38" s="90">
        <v>4522.7</v>
      </c>
      <c r="V38" s="90">
        <v>0</v>
      </c>
      <c r="W38" s="91">
        <f>+U38+V38</f>
        <v>4522.7</v>
      </c>
      <c r="X38" s="91">
        <f>+T38+W38</f>
        <v>4522.7</v>
      </c>
      <c r="Y38" s="90">
        <v>0</v>
      </c>
      <c r="Z38" s="90">
        <v>0</v>
      </c>
      <c r="AA38" s="91">
        <v>0</v>
      </c>
      <c r="AB38" s="90">
        <v>0</v>
      </c>
      <c r="AC38" s="90">
        <v>0</v>
      </c>
      <c r="AD38" s="91">
        <v>0</v>
      </c>
      <c r="AE38" s="91">
        <v>0</v>
      </c>
      <c r="AF38" s="90">
        <v>0</v>
      </c>
      <c r="AG38" s="90">
        <v>0</v>
      </c>
      <c r="AH38" s="91">
        <v>0</v>
      </c>
      <c r="AI38" s="90">
        <v>0</v>
      </c>
      <c r="AJ38" s="90">
        <v>0</v>
      </c>
      <c r="AK38" s="91">
        <v>0</v>
      </c>
      <c r="AL38" s="91">
        <v>0</v>
      </c>
      <c r="AM38" s="90">
        <v>0</v>
      </c>
      <c r="AN38" s="90">
        <v>0</v>
      </c>
      <c r="AO38" s="91">
        <v>0</v>
      </c>
      <c r="AP38" s="90">
        <v>0</v>
      </c>
      <c r="AQ38" s="90">
        <v>0</v>
      </c>
      <c r="AR38" s="91">
        <v>0</v>
      </c>
      <c r="AS38" s="91">
        <v>0</v>
      </c>
      <c r="AT38" s="114">
        <f t="shared" si="21"/>
        <v>0</v>
      </c>
      <c r="AU38" s="114">
        <f t="shared" si="22"/>
        <v>0</v>
      </c>
      <c r="AV38" s="114">
        <f t="shared" si="23"/>
        <v>0</v>
      </c>
      <c r="AW38" s="114">
        <f t="shared" si="24"/>
        <v>41477.300000000003</v>
      </c>
      <c r="AX38" s="114">
        <f t="shared" si="25"/>
        <v>0</v>
      </c>
      <c r="AY38" s="114">
        <f t="shared" si="26"/>
        <v>41477.300000000003</v>
      </c>
      <c r="AZ38" s="114">
        <f t="shared" si="27"/>
        <v>41477.300000000003</v>
      </c>
      <c r="BA38" s="137">
        <v>20</v>
      </c>
      <c r="BB38" s="138"/>
      <c r="BC38" s="137">
        <v>2</v>
      </c>
      <c r="BD38" s="138"/>
      <c r="BE38" s="137"/>
      <c r="BF38" s="138"/>
      <c r="BG38" s="137">
        <f>+BA38-BC38-BE38</f>
        <v>18</v>
      </c>
      <c r="BH38" s="138"/>
    </row>
    <row r="39" spans="1:60" ht="27.75">
      <c r="A39" s="83">
        <v>2026</v>
      </c>
      <c r="B39" s="83">
        <v>8324</v>
      </c>
      <c r="C39" s="83">
        <v>1</v>
      </c>
      <c r="D39" s="83">
        <v>2</v>
      </c>
      <c r="E39" s="83">
        <v>8</v>
      </c>
      <c r="F39" s="83">
        <v>3000</v>
      </c>
      <c r="G39" s="83">
        <v>3700</v>
      </c>
      <c r="H39" s="83">
        <v>375</v>
      </c>
      <c r="I39" s="92" t="s">
        <v>19</v>
      </c>
      <c r="J39" s="85" t="s">
        <v>34</v>
      </c>
      <c r="K39" s="86">
        <v>0</v>
      </c>
      <c r="L39" s="86">
        <v>0</v>
      </c>
      <c r="M39" s="86">
        <v>0</v>
      </c>
      <c r="N39" s="86">
        <v>96000</v>
      </c>
      <c r="O39" s="86">
        <v>0</v>
      </c>
      <c r="P39" s="86">
        <v>96000</v>
      </c>
      <c r="Q39" s="86">
        <v>96000</v>
      </c>
      <c r="R39" s="86">
        <v>0</v>
      </c>
      <c r="S39" s="86">
        <v>0</v>
      </c>
      <c r="T39" s="86">
        <v>0</v>
      </c>
      <c r="U39" s="86">
        <f>+U40</f>
        <v>5782.93</v>
      </c>
      <c r="V39" s="86">
        <f t="shared" ref="V39:AS39" si="81">+V40</f>
        <v>0</v>
      </c>
      <c r="W39" s="86">
        <f t="shared" si="81"/>
        <v>5782.93</v>
      </c>
      <c r="X39" s="86">
        <f t="shared" si="81"/>
        <v>5782.93</v>
      </c>
      <c r="Y39" s="86">
        <f t="shared" si="81"/>
        <v>0</v>
      </c>
      <c r="Z39" s="86">
        <f t="shared" si="81"/>
        <v>0</v>
      </c>
      <c r="AA39" s="86">
        <f t="shared" si="81"/>
        <v>0</v>
      </c>
      <c r="AB39" s="86">
        <f t="shared" si="81"/>
        <v>0</v>
      </c>
      <c r="AC39" s="86">
        <f t="shared" si="81"/>
        <v>0</v>
      </c>
      <c r="AD39" s="86">
        <f t="shared" si="81"/>
        <v>0</v>
      </c>
      <c r="AE39" s="86">
        <f t="shared" si="81"/>
        <v>0</v>
      </c>
      <c r="AF39" s="86">
        <f t="shared" si="81"/>
        <v>0</v>
      </c>
      <c r="AG39" s="86">
        <f t="shared" si="81"/>
        <v>0</v>
      </c>
      <c r="AH39" s="86">
        <f t="shared" si="81"/>
        <v>0</v>
      </c>
      <c r="AI39" s="86">
        <f t="shared" si="81"/>
        <v>0</v>
      </c>
      <c r="AJ39" s="86">
        <f t="shared" si="81"/>
        <v>0</v>
      </c>
      <c r="AK39" s="86">
        <f t="shared" si="81"/>
        <v>0</v>
      </c>
      <c r="AL39" s="86">
        <f t="shared" si="81"/>
        <v>0</v>
      </c>
      <c r="AM39" s="86">
        <f t="shared" si="81"/>
        <v>0</v>
      </c>
      <c r="AN39" s="86">
        <f t="shared" si="81"/>
        <v>0</v>
      </c>
      <c r="AO39" s="86">
        <f t="shared" si="81"/>
        <v>0</v>
      </c>
      <c r="AP39" s="86">
        <f t="shared" si="81"/>
        <v>0</v>
      </c>
      <c r="AQ39" s="86">
        <f t="shared" si="81"/>
        <v>0</v>
      </c>
      <c r="AR39" s="86">
        <f t="shared" si="81"/>
        <v>0</v>
      </c>
      <c r="AS39" s="86">
        <f t="shared" si="81"/>
        <v>0</v>
      </c>
      <c r="AT39" s="86">
        <f t="shared" si="21"/>
        <v>0</v>
      </c>
      <c r="AU39" s="86">
        <f t="shared" si="22"/>
        <v>0</v>
      </c>
      <c r="AV39" s="86">
        <f t="shared" si="23"/>
        <v>0</v>
      </c>
      <c r="AW39" s="86">
        <f t="shared" si="24"/>
        <v>90217.07</v>
      </c>
      <c r="AX39" s="86">
        <f t="shared" si="25"/>
        <v>0</v>
      </c>
      <c r="AY39" s="86">
        <f t="shared" si="26"/>
        <v>90217.07</v>
      </c>
      <c r="AZ39" s="86">
        <f t="shared" si="27"/>
        <v>90217.07</v>
      </c>
      <c r="BA39" s="135"/>
      <c r="BB39" s="136"/>
      <c r="BC39" s="135"/>
      <c r="BD39" s="136"/>
      <c r="BE39" s="135"/>
      <c r="BF39" s="136"/>
      <c r="BG39" s="135"/>
      <c r="BH39" s="136"/>
    </row>
    <row r="40" spans="1:60" ht="27.75">
      <c r="A40" s="87">
        <v>2026</v>
      </c>
      <c r="B40" s="87">
        <v>8324</v>
      </c>
      <c r="C40" s="87">
        <v>1</v>
      </c>
      <c r="D40" s="87">
        <v>2</v>
      </c>
      <c r="E40" s="87">
        <v>8</v>
      </c>
      <c r="F40" s="87">
        <v>3000</v>
      </c>
      <c r="G40" s="87">
        <v>3700</v>
      </c>
      <c r="H40" s="87">
        <v>375</v>
      </c>
      <c r="I40" s="88">
        <v>1</v>
      </c>
      <c r="J40" s="89" t="s">
        <v>35</v>
      </c>
      <c r="K40" s="90">
        <v>0</v>
      </c>
      <c r="L40" s="90">
        <v>0</v>
      </c>
      <c r="M40" s="91">
        <v>0</v>
      </c>
      <c r="N40" s="90">
        <v>96000</v>
      </c>
      <c r="O40" s="90">
        <v>0</v>
      </c>
      <c r="P40" s="91">
        <v>96000</v>
      </c>
      <c r="Q40" s="91">
        <v>96000</v>
      </c>
      <c r="R40" s="90">
        <v>0</v>
      </c>
      <c r="S40" s="90">
        <v>0</v>
      </c>
      <c r="T40" s="91">
        <v>0</v>
      </c>
      <c r="U40" s="90">
        <v>5782.93</v>
      </c>
      <c r="V40" s="90">
        <v>0</v>
      </c>
      <c r="W40" s="91">
        <f>+U40+V40</f>
        <v>5782.93</v>
      </c>
      <c r="X40" s="91">
        <f>+T40+W40</f>
        <v>5782.93</v>
      </c>
      <c r="Y40" s="90">
        <v>0</v>
      </c>
      <c r="Z40" s="90">
        <v>0</v>
      </c>
      <c r="AA40" s="91">
        <v>0</v>
      </c>
      <c r="AB40" s="90">
        <v>0</v>
      </c>
      <c r="AC40" s="90">
        <v>0</v>
      </c>
      <c r="AD40" s="91">
        <v>0</v>
      </c>
      <c r="AE40" s="91">
        <v>0</v>
      </c>
      <c r="AF40" s="90">
        <v>0</v>
      </c>
      <c r="AG40" s="90">
        <v>0</v>
      </c>
      <c r="AH40" s="91">
        <v>0</v>
      </c>
      <c r="AI40" s="90">
        <v>0</v>
      </c>
      <c r="AJ40" s="90">
        <v>0</v>
      </c>
      <c r="AK40" s="91">
        <v>0</v>
      </c>
      <c r="AL40" s="91">
        <v>0</v>
      </c>
      <c r="AM40" s="90">
        <v>0</v>
      </c>
      <c r="AN40" s="90">
        <v>0</v>
      </c>
      <c r="AO40" s="91">
        <v>0</v>
      </c>
      <c r="AP40" s="90">
        <v>0</v>
      </c>
      <c r="AQ40" s="90">
        <v>0</v>
      </c>
      <c r="AR40" s="91">
        <v>0</v>
      </c>
      <c r="AS40" s="91">
        <v>0</v>
      </c>
      <c r="AT40" s="114">
        <f t="shared" si="21"/>
        <v>0</v>
      </c>
      <c r="AU40" s="114">
        <f t="shared" si="22"/>
        <v>0</v>
      </c>
      <c r="AV40" s="114">
        <f t="shared" si="23"/>
        <v>0</v>
      </c>
      <c r="AW40" s="114">
        <f t="shared" si="24"/>
        <v>90217.07</v>
      </c>
      <c r="AX40" s="114">
        <f t="shared" si="25"/>
        <v>0</v>
      </c>
      <c r="AY40" s="114">
        <f t="shared" si="26"/>
        <v>90217.07</v>
      </c>
      <c r="AZ40" s="114">
        <f t="shared" si="27"/>
        <v>90217.07</v>
      </c>
      <c r="BA40" s="137">
        <v>20</v>
      </c>
      <c r="BB40" s="138"/>
      <c r="BC40" s="137">
        <v>2</v>
      </c>
      <c r="BD40" s="138"/>
      <c r="BE40" s="137"/>
      <c r="BF40" s="138"/>
      <c r="BG40" s="137">
        <f>+BA40-BC40-BE40</f>
        <v>18</v>
      </c>
      <c r="BH40" s="138"/>
    </row>
    <row r="41" spans="1:60" ht="55.5">
      <c r="A41" s="56">
        <v>2026</v>
      </c>
      <c r="B41" s="56">
        <v>8324</v>
      </c>
      <c r="C41" s="56">
        <v>2</v>
      </c>
      <c r="D41" s="56"/>
      <c r="E41" s="56"/>
      <c r="F41" s="56"/>
      <c r="G41" s="56"/>
      <c r="H41" s="62"/>
      <c r="I41" s="63"/>
      <c r="J41" s="69" t="s">
        <v>117</v>
      </c>
      <c r="K41" s="70">
        <v>46598672.140000001</v>
      </c>
      <c r="L41" s="70">
        <v>0</v>
      </c>
      <c r="M41" s="70">
        <v>46598672.140000001</v>
      </c>
      <c r="N41" s="70">
        <v>30865948.609999999</v>
      </c>
      <c r="O41" s="70">
        <v>0</v>
      </c>
      <c r="P41" s="70">
        <v>30865948.609999999</v>
      </c>
      <c r="Q41" s="70">
        <v>77464620.75</v>
      </c>
      <c r="R41" s="70">
        <f>+R42+R52+R101</f>
        <v>0</v>
      </c>
      <c r="S41" s="70">
        <f t="shared" ref="S41:AS41" si="82">+S42+S52+S101</f>
        <v>0</v>
      </c>
      <c r="T41" s="70">
        <f t="shared" si="82"/>
        <v>0</v>
      </c>
      <c r="U41" s="70">
        <f t="shared" si="82"/>
        <v>4885573.1500000004</v>
      </c>
      <c r="V41" s="70">
        <f t="shared" si="82"/>
        <v>0</v>
      </c>
      <c r="W41" s="70">
        <f t="shared" si="82"/>
        <v>4885573.1500000004</v>
      </c>
      <c r="X41" s="70">
        <f t="shared" si="82"/>
        <v>4885573.1500000004</v>
      </c>
      <c r="Y41" s="70">
        <f t="shared" si="82"/>
        <v>0</v>
      </c>
      <c r="Z41" s="70">
        <f t="shared" si="82"/>
        <v>0</v>
      </c>
      <c r="AA41" s="70">
        <f t="shared" si="82"/>
        <v>0</v>
      </c>
      <c r="AB41" s="70">
        <f t="shared" si="82"/>
        <v>83053.14</v>
      </c>
      <c r="AC41" s="70">
        <f t="shared" si="82"/>
        <v>0</v>
      </c>
      <c r="AD41" s="70">
        <f t="shared" si="82"/>
        <v>83053.14</v>
      </c>
      <c r="AE41" s="70">
        <f t="shared" si="82"/>
        <v>83053.14</v>
      </c>
      <c r="AF41" s="70">
        <f t="shared" si="82"/>
        <v>0</v>
      </c>
      <c r="AG41" s="70">
        <f t="shared" si="82"/>
        <v>0</v>
      </c>
      <c r="AH41" s="70">
        <f t="shared" si="82"/>
        <v>0</v>
      </c>
      <c r="AI41" s="70">
        <f t="shared" si="82"/>
        <v>79436.800000000003</v>
      </c>
      <c r="AJ41" s="70">
        <f t="shared" si="82"/>
        <v>0</v>
      </c>
      <c r="AK41" s="70">
        <f t="shared" si="82"/>
        <v>79436.800000000003</v>
      </c>
      <c r="AL41" s="70">
        <f t="shared" si="82"/>
        <v>79436.800000000003</v>
      </c>
      <c r="AM41" s="70">
        <f t="shared" si="82"/>
        <v>0</v>
      </c>
      <c r="AN41" s="70">
        <f t="shared" si="82"/>
        <v>0</v>
      </c>
      <c r="AO41" s="70">
        <f t="shared" si="82"/>
        <v>0</v>
      </c>
      <c r="AP41" s="70">
        <f t="shared" si="82"/>
        <v>0</v>
      </c>
      <c r="AQ41" s="70">
        <f t="shared" si="82"/>
        <v>0</v>
      </c>
      <c r="AR41" s="70">
        <f t="shared" si="82"/>
        <v>0</v>
      </c>
      <c r="AS41" s="70">
        <f t="shared" si="82"/>
        <v>0</v>
      </c>
      <c r="AT41" s="70">
        <f t="shared" si="21"/>
        <v>46598672.140000001</v>
      </c>
      <c r="AU41" s="70">
        <f t="shared" si="22"/>
        <v>0</v>
      </c>
      <c r="AV41" s="70">
        <f t="shared" si="23"/>
        <v>46598672.140000001</v>
      </c>
      <c r="AW41" s="70">
        <f t="shared" si="24"/>
        <v>25817885.52</v>
      </c>
      <c r="AX41" s="70">
        <f t="shared" si="25"/>
        <v>0</v>
      </c>
      <c r="AY41" s="70">
        <f t="shared" si="26"/>
        <v>25817885.52</v>
      </c>
      <c r="AZ41" s="70">
        <f t="shared" si="27"/>
        <v>72416557.659999996</v>
      </c>
      <c r="BA41" s="125"/>
      <c r="BB41" s="126"/>
      <c r="BC41" s="125"/>
      <c r="BD41" s="126"/>
      <c r="BE41" s="125"/>
      <c r="BF41" s="126"/>
      <c r="BG41" s="125"/>
      <c r="BH41" s="126"/>
    </row>
    <row r="42" spans="1:60" ht="27.75">
      <c r="A42" s="57">
        <v>2026</v>
      </c>
      <c r="B42" s="57">
        <v>8324</v>
      </c>
      <c r="C42" s="57">
        <v>2</v>
      </c>
      <c r="D42" s="57">
        <v>3</v>
      </c>
      <c r="E42" s="57"/>
      <c r="F42" s="57"/>
      <c r="G42" s="57"/>
      <c r="H42" s="57"/>
      <c r="I42" s="64"/>
      <c r="J42" s="71" t="s">
        <v>118</v>
      </c>
      <c r="K42" s="72">
        <v>20409395.5</v>
      </c>
      <c r="L42" s="72">
        <v>0</v>
      </c>
      <c r="M42" s="72">
        <v>20409395.5</v>
      </c>
      <c r="N42" s="72">
        <v>6700000</v>
      </c>
      <c r="O42" s="72">
        <v>0</v>
      </c>
      <c r="P42" s="72">
        <v>6700000</v>
      </c>
      <c r="Q42" s="72">
        <v>27109395.5</v>
      </c>
      <c r="R42" s="72">
        <v>0</v>
      </c>
      <c r="S42" s="72">
        <v>0</v>
      </c>
      <c r="T42" s="72">
        <v>0</v>
      </c>
      <c r="U42" s="72">
        <v>0</v>
      </c>
      <c r="V42" s="72">
        <v>0</v>
      </c>
      <c r="W42" s="72">
        <v>0</v>
      </c>
      <c r="X42" s="72">
        <v>0</v>
      </c>
      <c r="Y42" s="72">
        <v>0</v>
      </c>
      <c r="Z42" s="72">
        <v>0</v>
      </c>
      <c r="AA42" s="72">
        <v>0</v>
      </c>
      <c r="AB42" s="72">
        <v>0</v>
      </c>
      <c r="AC42" s="72">
        <v>0</v>
      </c>
      <c r="AD42" s="72">
        <v>0</v>
      </c>
      <c r="AE42" s="72">
        <v>0</v>
      </c>
      <c r="AF42" s="72">
        <v>0</v>
      </c>
      <c r="AG42" s="72">
        <v>0</v>
      </c>
      <c r="AH42" s="72">
        <v>0</v>
      </c>
      <c r="AI42" s="72">
        <v>0</v>
      </c>
      <c r="AJ42" s="72">
        <v>0</v>
      </c>
      <c r="AK42" s="72">
        <v>0</v>
      </c>
      <c r="AL42" s="72">
        <v>0</v>
      </c>
      <c r="AM42" s="72">
        <v>0</v>
      </c>
      <c r="AN42" s="72">
        <v>0</v>
      </c>
      <c r="AO42" s="72">
        <v>0</v>
      </c>
      <c r="AP42" s="72">
        <v>0</v>
      </c>
      <c r="AQ42" s="72">
        <v>0</v>
      </c>
      <c r="AR42" s="72">
        <v>0</v>
      </c>
      <c r="AS42" s="72">
        <v>0</v>
      </c>
      <c r="AT42" s="72">
        <f t="shared" si="21"/>
        <v>20409395.5</v>
      </c>
      <c r="AU42" s="72">
        <f t="shared" si="22"/>
        <v>0</v>
      </c>
      <c r="AV42" s="72">
        <f t="shared" si="23"/>
        <v>20409395.5</v>
      </c>
      <c r="AW42" s="72">
        <f t="shared" si="24"/>
        <v>6700000</v>
      </c>
      <c r="AX42" s="72">
        <f t="shared" si="25"/>
        <v>0</v>
      </c>
      <c r="AY42" s="72">
        <f t="shared" si="26"/>
        <v>6700000</v>
      </c>
      <c r="AZ42" s="72">
        <f t="shared" si="27"/>
        <v>27109395.5</v>
      </c>
      <c r="BA42" s="127"/>
      <c r="BB42" s="128"/>
      <c r="BC42" s="127"/>
      <c r="BD42" s="128"/>
      <c r="BE42" s="127"/>
      <c r="BF42" s="128"/>
      <c r="BG42" s="127"/>
      <c r="BH42" s="128"/>
    </row>
    <row r="43" spans="1:60" ht="27.75">
      <c r="A43" s="58">
        <v>2026</v>
      </c>
      <c r="B43" s="58">
        <v>8324</v>
      </c>
      <c r="C43" s="58">
        <v>2</v>
      </c>
      <c r="D43" s="58">
        <v>3</v>
      </c>
      <c r="E43" s="58">
        <v>12</v>
      </c>
      <c r="F43" s="58"/>
      <c r="G43" s="58"/>
      <c r="H43" s="65"/>
      <c r="I43" s="66" t="s">
        <v>19</v>
      </c>
      <c r="J43" s="73" t="s">
        <v>119</v>
      </c>
      <c r="K43" s="74">
        <v>20409395.5</v>
      </c>
      <c r="L43" s="74">
        <v>0</v>
      </c>
      <c r="M43" s="74">
        <v>20409395.5</v>
      </c>
      <c r="N43" s="74">
        <v>6700000</v>
      </c>
      <c r="O43" s="74">
        <v>0</v>
      </c>
      <c r="P43" s="74">
        <v>6700000</v>
      </c>
      <c r="Q43" s="74">
        <v>27109395.5</v>
      </c>
      <c r="R43" s="74">
        <v>0</v>
      </c>
      <c r="S43" s="74">
        <v>0</v>
      </c>
      <c r="T43" s="74">
        <v>0</v>
      </c>
      <c r="U43" s="74">
        <v>0</v>
      </c>
      <c r="V43" s="74">
        <v>0</v>
      </c>
      <c r="W43" s="74">
        <v>0</v>
      </c>
      <c r="X43" s="74">
        <v>0</v>
      </c>
      <c r="Y43" s="74">
        <v>0</v>
      </c>
      <c r="Z43" s="74">
        <v>0</v>
      </c>
      <c r="AA43" s="74">
        <v>0</v>
      </c>
      <c r="AB43" s="74">
        <v>0</v>
      </c>
      <c r="AC43" s="74">
        <v>0</v>
      </c>
      <c r="AD43" s="74">
        <v>0</v>
      </c>
      <c r="AE43" s="74">
        <v>0</v>
      </c>
      <c r="AF43" s="74">
        <v>0</v>
      </c>
      <c r="AG43" s="74">
        <v>0</v>
      </c>
      <c r="AH43" s="74">
        <v>0</v>
      </c>
      <c r="AI43" s="74">
        <v>0</v>
      </c>
      <c r="AJ43" s="74">
        <v>0</v>
      </c>
      <c r="AK43" s="74">
        <v>0</v>
      </c>
      <c r="AL43" s="74">
        <v>0</v>
      </c>
      <c r="AM43" s="74">
        <v>0</v>
      </c>
      <c r="AN43" s="74">
        <v>0</v>
      </c>
      <c r="AO43" s="74">
        <v>0</v>
      </c>
      <c r="AP43" s="74">
        <v>0</v>
      </c>
      <c r="AQ43" s="74">
        <v>0</v>
      </c>
      <c r="AR43" s="74">
        <v>0</v>
      </c>
      <c r="AS43" s="74">
        <v>0</v>
      </c>
      <c r="AT43" s="74">
        <f t="shared" si="21"/>
        <v>20409395.5</v>
      </c>
      <c r="AU43" s="74">
        <f t="shared" si="22"/>
        <v>0</v>
      </c>
      <c r="AV43" s="74">
        <f t="shared" si="23"/>
        <v>20409395.5</v>
      </c>
      <c r="AW43" s="74">
        <f t="shared" si="24"/>
        <v>6700000</v>
      </c>
      <c r="AX43" s="74">
        <f t="shared" si="25"/>
        <v>0</v>
      </c>
      <c r="AY43" s="74">
        <f t="shared" si="26"/>
        <v>6700000</v>
      </c>
      <c r="AZ43" s="74">
        <f t="shared" si="27"/>
        <v>27109395.5</v>
      </c>
      <c r="BA43" s="129"/>
      <c r="BB43" s="130"/>
      <c r="BC43" s="129"/>
      <c r="BD43" s="130"/>
      <c r="BE43" s="129"/>
      <c r="BF43" s="130"/>
      <c r="BG43" s="129"/>
      <c r="BH43" s="130"/>
    </row>
    <row r="44" spans="1:60" ht="27.75">
      <c r="A44" s="75">
        <v>2026</v>
      </c>
      <c r="B44" s="75">
        <v>8324</v>
      </c>
      <c r="C44" s="75">
        <v>2</v>
      </c>
      <c r="D44" s="75">
        <v>3</v>
      </c>
      <c r="E44" s="75">
        <v>12</v>
      </c>
      <c r="F44" s="75">
        <v>2000</v>
      </c>
      <c r="G44" s="75"/>
      <c r="H44" s="75"/>
      <c r="I44" s="95"/>
      <c r="J44" s="79" t="s">
        <v>24</v>
      </c>
      <c r="K44" s="80">
        <v>20409395.5</v>
      </c>
      <c r="L44" s="80">
        <v>0</v>
      </c>
      <c r="M44" s="80">
        <v>20409395.5</v>
      </c>
      <c r="N44" s="80">
        <v>5000000</v>
      </c>
      <c r="O44" s="80">
        <v>0</v>
      </c>
      <c r="P44" s="80">
        <v>5000000</v>
      </c>
      <c r="Q44" s="80">
        <v>25409395.5</v>
      </c>
      <c r="R44" s="80">
        <v>0</v>
      </c>
      <c r="S44" s="80">
        <v>0</v>
      </c>
      <c r="T44" s="80">
        <v>0</v>
      </c>
      <c r="U44" s="80">
        <v>0</v>
      </c>
      <c r="V44" s="80">
        <v>0</v>
      </c>
      <c r="W44" s="80">
        <v>0</v>
      </c>
      <c r="X44" s="80">
        <v>0</v>
      </c>
      <c r="Y44" s="80">
        <v>0</v>
      </c>
      <c r="Z44" s="80">
        <v>0</v>
      </c>
      <c r="AA44" s="80">
        <v>0</v>
      </c>
      <c r="AB44" s="80">
        <v>0</v>
      </c>
      <c r="AC44" s="80">
        <v>0</v>
      </c>
      <c r="AD44" s="80">
        <v>0</v>
      </c>
      <c r="AE44" s="80">
        <v>0</v>
      </c>
      <c r="AF44" s="80">
        <v>0</v>
      </c>
      <c r="AG44" s="80">
        <v>0</v>
      </c>
      <c r="AH44" s="80">
        <v>0</v>
      </c>
      <c r="AI44" s="80">
        <v>0</v>
      </c>
      <c r="AJ44" s="80">
        <v>0</v>
      </c>
      <c r="AK44" s="80">
        <v>0</v>
      </c>
      <c r="AL44" s="80">
        <v>0</v>
      </c>
      <c r="AM44" s="80">
        <v>0</v>
      </c>
      <c r="AN44" s="80">
        <v>0</v>
      </c>
      <c r="AO44" s="80">
        <v>0</v>
      </c>
      <c r="AP44" s="80">
        <v>0</v>
      </c>
      <c r="AQ44" s="80">
        <v>0</v>
      </c>
      <c r="AR44" s="80">
        <v>0</v>
      </c>
      <c r="AS44" s="80">
        <v>0</v>
      </c>
      <c r="AT44" s="80">
        <f t="shared" si="21"/>
        <v>20409395.5</v>
      </c>
      <c r="AU44" s="80">
        <f t="shared" si="22"/>
        <v>0</v>
      </c>
      <c r="AV44" s="80">
        <f t="shared" si="23"/>
        <v>20409395.5</v>
      </c>
      <c r="AW44" s="80">
        <f t="shared" si="24"/>
        <v>5000000</v>
      </c>
      <c r="AX44" s="80">
        <f t="shared" si="25"/>
        <v>0</v>
      </c>
      <c r="AY44" s="80">
        <f t="shared" si="26"/>
        <v>5000000</v>
      </c>
      <c r="AZ44" s="80">
        <f t="shared" si="27"/>
        <v>25409395.5</v>
      </c>
      <c r="BA44" s="131"/>
      <c r="BB44" s="132"/>
      <c r="BC44" s="131"/>
      <c r="BD44" s="132"/>
      <c r="BE44" s="131"/>
      <c r="BF44" s="132"/>
      <c r="BG44" s="131"/>
      <c r="BH44" s="132"/>
    </row>
    <row r="45" spans="1:60" ht="27.75">
      <c r="A45" s="76">
        <v>2026</v>
      </c>
      <c r="B45" s="76">
        <v>8324</v>
      </c>
      <c r="C45" s="76">
        <v>2</v>
      </c>
      <c r="D45" s="76">
        <v>3</v>
      </c>
      <c r="E45" s="76">
        <v>12</v>
      </c>
      <c r="F45" s="76">
        <v>2000</v>
      </c>
      <c r="G45" s="76">
        <v>2700</v>
      </c>
      <c r="H45" s="76"/>
      <c r="I45" s="78" t="s">
        <v>19</v>
      </c>
      <c r="J45" s="81" t="s">
        <v>86</v>
      </c>
      <c r="K45" s="82">
        <v>20409395.5</v>
      </c>
      <c r="L45" s="82">
        <v>0</v>
      </c>
      <c r="M45" s="82">
        <v>20409395.5</v>
      </c>
      <c r="N45" s="82">
        <v>5000000</v>
      </c>
      <c r="O45" s="82">
        <v>0</v>
      </c>
      <c r="P45" s="82">
        <v>5000000</v>
      </c>
      <c r="Q45" s="82">
        <v>25409395.5</v>
      </c>
      <c r="R45" s="82">
        <v>0</v>
      </c>
      <c r="S45" s="82">
        <v>0</v>
      </c>
      <c r="T45" s="82">
        <v>0</v>
      </c>
      <c r="U45" s="82">
        <v>0</v>
      </c>
      <c r="V45" s="82">
        <v>0</v>
      </c>
      <c r="W45" s="82">
        <v>0</v>
      </c>
      <c r="X45" s="82">
        <v>0</v>
      </c>
      <c r="Y45" s="82">
        <v>0</v>
      </c>
      <c r="Z45" s="82">
        <v>0</v>
      </c>
      <c r="AA45" s="82">
        <v>0</v>
      </c>
      <c r="AB45" s="82">
        <v>0</v>
      </c>
      <c r="AC45" s="82">
        <v>0</v>
      </c>
      <c r="AD45" s="82">
        <v>0</v>
      </c>
      <c r="AE45" s="82">
        <v>0</v>
      </c>
      <c r="AF45" s="82">
        <v>0</v>
      </c>
      <c r="AG45" s="82">
        <v>0</v>
      </c>
      <c r="AH45" s="82">
        <v>0</v>
      </c>
      <c r="AI45" s="82">
        <v>0</v>
      </c>
      <c r="AJ45" s="82">
        <v>0</v>
      </c>
      <c r="AK45" s="82">
        <v>0</v>
      </c>
      <c r="AL45" s="82">
        <v>0</v>
      </c>
      <c r="AM45" s="82">
        <v>0</v>
      </c>
      <c r="AN45" s="82">
        <v>0</v>
      </c>
      <c r="AO45" s="82">
        <v>0</v>
      </c>
      <c r="AP45" s="82">
        <v>0</v>
      </c>
      <c r="AQ45" s="82">
        <v>0</v>
      </c>
      <c r="AR45" s="82">
        <v>0</v>
      </c>
      <c r="AS45" s="82">
        <v>0</v>
      </c>
      <c r="AT45" s="82">
        <f t="shared" si="21"/>
        <v>20409395.5</v>
      </c>
      <c r="AU45" s="82">
        <f t="shared" si="22"/>
        <v>0</v>
      </c>
      <c r="AV45" s="82">
        <f t="shared" si="23"/>
        <v>20409395.5</v>
      </c>
      <c r="AW45" s="82">
        <f t="shared" si="24"/>
        <v>5000000</v>
      </c>
      <c r="AX45" s="82">
        <f t="shared" si="25"/>
        <v>0</v>
      </c>
      <c r="AY45" s="82">
        <f t="shared" si="26"/>
        <v>5000000</v>
      </c>
      <c r="AZ45" s="82">
        <f t="shared" si="27"/>
        <v>25409395.5</v>
      </c>
      <c r="BA45" s="133"/>
      <c r="BB45" s="134"/>
      <c r="BC45" s="133"/>
      <c r="BD45" s="134"/>
      <c r="BE45" s="133"/>
      <c r="BF45" s="134"/>
      <c r="BG45" s="133"/>
      <c r="BH45" s="134"/>
    </row>
    <row r="46" spans="1:60" ht="27.75">
      <c r="A46" s="83">
        <v>2026</v>
      </c>
      <c r="B46" s="83">
        <v>8324</v>
      </c>
      <c r="C46" s="83">
        <v>2</v>
      </c>
      <c r="D46" s="83">
        <v>3</v>
      </c>
      <c r="E46" s="83">
        <v>12</v>
      </c>
      <c r="F46" s="83">
        <v>2000</v>
      </c>
      <c r="G46" s="83">
        <v>2700</v>
      </c>
      <c r="H46" s="83">
        <v>271</v>
      </c>
      <c r="I46" s="92" t="s">
        <v>19</v>
      </c>
      <c r="J46" s="85" t="s">
        <v>87</v>
      </c>
      <c r="K46" s="86">
        <v>20409395.5</v>
      </c>
      <c r="L46" s="86">
        <v>0</v>
      </c>
      <c r="M46" s="86">
        <v>20409395.5</v>
      </c>
      <c r="N46" s="86">
        <v>5000000</v>
      </c>
      <c r="O46" s="86">
        <v>0</v>
      </c>
      <c r="P46" s="86">
        <v>5000000</v>
      </c>
      <c r="Q46" s="86">
        <v>25409395.5</v>
      </c>
      <c r="R46" s="86">
        <v>0</v>
      </c>
      <c r="S46" s="86">
        <v>0</v>
      </c>
      <c r="T46" s="86">
        <v>0</v>
      </c>
      <c r="U46" s="86">
        <v>0</v>
      </c>
      <c r="V46" s="86">
        <v>0</v>
      </c>
      <c r="W46" s="86">
        <v>0</v>
      </c>
      <c r="X46" s="86">
        <v>0</v>
      </c>
      <c r="Y46" s="86">
        <v>0</v>
      </c>
      <c r="Z46" s="86">
        <v>0</v>
      </c>
      <c r="AA46" s="86">
        <v>0</v>
      </c>
      <c r="AB46" s="86">
        <v>0</v>
      </c>
      <c r="AC46" s="86">
        <v>0</v>
      </c>
      <c r="AD46" s="86">
        <v>0</v>
      </c>
      <c r="AE46" s="86">
        <v>0</v>
      </c>
      <c r="AF46" s="86">
        <v>0</v>
      </c>
      <c r="AG46" s="86">
        <v>0</v>
      </c>
      <c r="AH46" s="86">
        <v>0</v>
      </c>
      <c r="AI46" s="86">
        <v>0</v>
      </c>
      <c r="AJ46" s="86">
        <v>0</v>
      </c>
      <c r="AK46" s="86">
        <v>0</v>
      </c>
      <c r="AL46" s="86">
        <v>0</v>
      </c>
      <c r="AM46" s="86">
        <v>0</v>
      </c>
      <c r="AN46" s="86">
        <v>0</v>
      </c>
      <c r="AO46" s="86">
        <v>0</v>
      </c>
      <c r="AP46" s="86">
        <v>0</v>
      </c>
      <c r="AQ46" s="86">
        <v>0</v>
      </c>
      <c r="AR46" s="86">
        <v>0</v>
      </c>
      <c r="AS46" s="86">
        <v>0</v>
      </c>
      <c r="AT46" s="86">
        <f t="shared" si="21"/>
        <v>20409395.5</v>
      </c>
      <c r="AU46" s="86">
        <f t="shared" si="22"/>
        <v>0</v>
      </c>
      <c r="AV46" s="86">
        <f t="shared" si="23"/>
        <v>20409395.5</v>
      </c>
      <c r="AW46" s="86">
        <f t="shared" si="24"/>
        <v>5000000</v>
      </c>
      <c r="AX46" s="86">
        <f t="shared" si="25"/>
        <v>0</v>
      </c>
      <c r="AY46" s="86">
        <f t="shared" si="26"/>
        <v>5000000</v>
      </c>
      <c r="AZ46" s="86">
        <f t="shared" si="27"/>
        <v>25409395.5</v>
      </c>
      <c r="BA46" s="135"/>
      <c r="BB46" s="136"/>
      <c r="BC46" s="135"/>
      <c r="BD46" s="136"/>
      <c r="BE46" s="135"/>
      <c r="BF46" s="136"/>
      <c r="BG46" s="135"/>
      <c r="BH46" s="136"/>
    </row>
    <row r="47" spans="1:60" ht="27.75">
      <c r="A47" s="87">
        <v>2026</v>
      </c>
      <c r="B47" s="87">
        <v>8324</v>
      </c>
      <c r="C47" s="87">
        <v>2</v>
      </c>
      <c r="D47" s="87">
        <v>3</v>
      </c>
      <c r="E47" s="87">
        <v>12</v>
      </c>
      <c r="F47" s="87">
        <v>2000</v>
      </c>
      <c r="G47" s="87">
        <v>2700</v>
      </c>
      <c r="H47" s="87">
        <v>271</v>
      </c>
      <c r="I47" s="88">
        <v>1</v>
      </c>
      <c r="J47" s="89" t="s">
        <v>87</v>
      </c>
      <c r="K47" s="90">
        <v>20409395.5</v>
      </c>
      <c r="L47" s="90">
        <v>0</v>
      </c>
      <c r="M47" s="91">
        <v>20409395.5</v>
      </c>
      <c r="N47" s="90">
        <v>5000000</v>
      </c>
      <c r="O47" s="90">
        <v>0</v>
      </c>
      <c r="P47" s="91">
        <v>5000000</v>
      </c>
      <c r="Q47" s="91">
        <v>25409395.5</v>
      </c>
      <c r="R47" s="90">
        <v>0</v>
      </c>
      <c r="S47" s="90">
        <v>0</v>
      </c>
      <c r="T47" s="91">
        <v>0</v>
      </c>
      <c r="U47" s="90">
        <v>0</v>
      </c>
      <c r="V47" s="90">
        <v>0</v>
      </c>
      <c r="W47" s="91">
        <v>0</v>
      </c>
      <c r="X47" s="91">
        <v>0</v>
      </c>
      <c r="Y47" s="90">
        <v>0</v>
      </c>
      <c r="Z47" s="90">
        <v>0</v>
      </c>
      <c r="AA47" s="91">
        <v>0</v>
      </c>
      <c r="AB47" s="90">
        <v>0</v>
      </c>
      <c r="AC47" s="90">
        <v>0</v>
      </c>
      <c r="AD47" s="91">
        <v>0</v>
      </c>
      <c r="AE47" s="91">
        <v>0</v>
      </c>
      <c r="AF47" s="90">
        <v>0</v>
      </c>
      <c r="AG47" s="90">
        <v>0</v>
      </c>
      <c r="AH47" s="91">
        <v>0</v>
      </c>
      <c r="AI47" s="90">
        <v>0</v>
      </c>
      <c r="AJ47" s="90">
        <v>0</v>
      </c>
      <c r="AK47" s="91">
        <v>0</v>
      </c>
      <c r="AL47" s="91">
        <v>0</v>
      </c>
      <c r="AM47" s="90">
        <v>0</v>
      </c>
      <c r="AN47" s="90">
        <v>0</v>
      </c>
      <c r="AO47" s="91">
        <v>0</v>
      </c>
      <c r="AP47" s="90">
        <v>0</v>
      </c>
      <c r="AQ47" s="90">
        <v>0</v>
      </c>
      <c r="AR47" s="91">
        <v>0</v>
      </c>
      <c r="AS47" s="91">
        <v>0</v>
      </c>
      <c r="AT47" s="114">
        <f t="shared" si="21"/>
        <v>20409395.5</v>
      </c>
      <c r="AU47" s="114">
        <f t="shared" si="22"/>
        <v>0</v>
      </c>
      <c r="AV47" s="114">
        <f t="shared" si="23"/>
        <v>20409395.5</v>
      </c>
      <c r="AW47" s="114">
        <f t="shared" si="24"/>
        <v>5000000</v>
      </c>
      <c r="AX47" s="114">
        <f t="shared" si="25"/>
        <v>0</v>
      </c>
      <c r="AY47" s="114">
        <f t="shared" si="26"/>
        <v>5000000</v>
      </c>
      <c r="AZ47" s="114">
        <f t="shared" si="27"/>
        <v>25409395.5</v>
      </c>
      <c r="BA47" s="137">
        <v>12546</v>
      </c>
      <c r="BB47" s="138"/>
      <c r="BC47" s="137"/>
      <c r="BD47" s="138"/>
      <c r="BE47" s="137"/>
      <c r="BF47" s="138"/>
      <c r="BG47" s="137">
        <f>+BA47-BC47-BE47</f>
        <v>12546</v>
      </c>
      <c r="BH47" s="138"/>
    </row>
    <row r="48" spans="1:60" ht="27.75">
      <c r="A48" s="75">
        <v>2026</v>
      </c>
      <c r="B48" s="75">
        <v>8324</v>
      </c>
      <c r="C48" s="75">
        <v>2</v>
      </c>
      <c r="D48" s="75">
        <v>3</v>
      </c>
      <c r="E48" s="75">
        <v>12</v>
      </c>
      <c r="F48" s="75">
        <v>3000</v>
      </c>
      <c r="G48" s="75"/>
      <c r="H48" s="75"/>
      <c r="I48" s="95"/>
      <c r="J48" s="79" t="s">
        <v>28</v>
      </c>
      <c r="K48" s="80">
        <v>0</v>
      </c>
      <c r="L48" s="80">
        <v>0</v>
      </c>
      <c r="M48" s="80">
        <v>0</v>
      </c>
      <c r="N48" s="80">
        <v>1700000</v>
      </c>
      <c r="O48" s="80">
        <v>0</v>
      </c>
      <c r="P48" s="80">
        <v>1700000</v>
      </c>
      <c r="Q48" s="80">
        <v>1700000</v>
      </c>
      <c r="R48" s="80">
        <v>0</v>
      </c>
      <c r="S48" s="80">
        <v>0</v>
      </c>
      <c r="T48" s="80">
        <v>0</v>
      </c>
      <c r="U48" s="80">
        <v>0</v>
      </c>
      <c r="V48" s="80">
        <v>0</v>
      </c>
      <c r="W48" s="80">
        <v>0</v>
      </c>
      <c r="X48" s="80">
        <v>0</v>
      </c>
      <c r="Y48" s="80">
        <v>0</v>
      </c>
      <c r="Z48" s="80">
        <v>0</v>
      </c>
      <c r="AA48" s="80">
        <v>0</v>
      </c>
      <c r="AB48" s="80">
        <v>0</v>
      </c>
      <c r="AC48" s="80">
        <v>0</v>
      </c>
      <c r="AD48" s="80">
        <v>0</v>
      </c>
      <c r="AE48" s="80">
        <v>0</v>
      </c>
      <c r="AF48" s="80">
        <v>0</v>
      </c>
      <c r="AG48" s="80">
        <v>0</v>
      </c>
      <c r="AH48" s="80">
        <v>0</v>
      </c>
      <c r="AI48" s="80">
        <v>0</v>
      </c>
      <c r="AJ48" s="80">
        <v>0</v>
      </c>
      <c r="AK48" s="80">
        <v>0</v>
      </c>
      <c r="AL48" s="80">
        <v>0</v>
      </c>
      <c r="AM48" s="80">
        <v>0</v>
      </c>
      <c r="AN48" s="80">
        <v>0</v>
      </c>
      <c r="AO48" s="80">
        <v>0</v>
      </c>
      <c r="AP48" s="80">
        <v>0</v>
      </c>
      <c r="AQ48" s="80">
        <v>0</v>
      </c>
      <c r="AR48" s="80">
        <v>0</v>
      </c>
      <c r="AS48" s="80">
        <v>0</v>
      </c>
      <c r="AT48" s="80">
        <f t="shared" si="21"/>
        <v>0</v>
      </c>
      <c r="AU48" s="80">
        <f t="shared" si="22"/>
        <v>0</v>
      </c>
      <c r="AV48" s="80">
        <f t="shared" si="23"/>
        <v>0</v>
      </c>
      <c r="AW48" s="80">
        <f t="shared" si="24"/>
        <v>1700000</v>
      </c>
      <c r="AX48" s="80">
        <f t="shared" si="25"/>
        <v>0</v>
      </c>
      <c r="AY48" s="80">
        <f t="shared" si="26"/>
        <v>1700000</v>
      </c>
      <c r="AZ48" s="80">
        <f t="shared" si="27"/>
        <v>1700000</v>
      </c>
      <c r="BA48" s="131"/>
      <c r="BB48" s="132"/>
      <c r="BC48" s="131"/>
      <c r="BD48" s="132"/>
      <c r="BE48" s="131"/>
      <c r="BF48" s="132"/>
      <c r="BG48" s="131"/>
      <c r="BH48" s="132"/>
    </row>
    <row r="49" spans="1:60" ht="27.75">
      <c r="A49" s="76">
        <v>2026</v>
      </c>
      <c r="B49" s="76">
        <v>8324</v>
      </c>
      <c r="C49" s="76">
        <v>2</v>
      </c>
      <c r="D49" s="76">
        <v>3</v>
      </c>
      <c r="E49" s="76">
        <v>12</v>
      </c>
      <c r="F49" s="76">
        <v>3000</v>
      </c>
      <c r="G49" s="76">
        <v>3500</v>
      </c>
      <c r="H49" s="76"/>
      <c r="I49" s="78" t="s">
        <v>19</v>
      </c>
      <c r="J49" s="81" t="s">
        <v>70</v>
      </c>
      <c r="K49" s="82">
        <v>0</v>
      </c>
      <c r="L49" s="82">
        <v>0</v>
      </c>
      <c r="M49" s="82">
        <v>0</v>
      </c>
      <c r="N49" s="82">
        <v>1700000</v>
      </c>
      <c r="O49" s="82">
        <v>0</v>
      </c>
      <c r="P49" s="82">
        <v>1700000</v>
      </c>
      <c r="Q49" s="82">
        <v>1700000</v>
      </c>
      <c r="R49" s="82">
        <v>0</v>
      </c>
      <c r="S49" s="82">
        <v>0</v>
      </c>
      <c r="T49" s="82">
        <v>0</v>
      </c>
      <c r="U49" s="82">
        <v>0</v>
      </c>
      <c r="V49" s="82">
        <v>0</v>
      </c>
      <c r="W49" s="82">
        <v>0</v>
      </c>
      <c r="X49" s="82">
        <v>0</v>
      </c>
      <c r="Y49" s="82">
        <v>0</v>
      </c>
      <c r="Z49" s="82">
        <v>0</v>
      </c>
      <c r="AA49" s="82">
        <v>0</v>
      </c>
      <c r="AB49" s="82">
        <v>0</v>
      </c>
      <c r="AC49" s="82">
        <v>0</v>
      </c>
      <c r="AD49" s="82">
        <v>0</v>
      </c>
      <c r="AE49" s="82">
        <v>0</v>
      </c>
      <c r="AF49" s="82">
        <v>0</v>
      </c>
      <c r="AG49" s="82">
        <v>0</v>
      </c>
      <c r="AH49" s="82">
        <v>0</v>
      </c>
      <c r="AI49" s="82">
        <v>0</v>
      </c>
      <c r="AJ49" s="82">
        <v>0</v>
      </c>
      <c r="AK49" s="82">
        <v>0</v>
      </c>
      <c r="AL49" s="82">
        <v>0</v>
      </c>
      <c r="AM49" s="82">
        <v>0</v>
      </c>
      <c r="AN49" s="82">
        <v>0</v>
      </c>
      <c r="AO49" s="82">
        <v>0</v>
      </c>
      <c r="AP49" s="82">
        <v>0</v>
      </c>
      <c r="AQ49" s="82">
        <v>0</v>
      </c>
      <c r="AR49" s="82">
        <v>0</v>
      </c>
      <c r="AS49" s="82">
        <v>0</v>
      </c>
      <c r="AT49" s="82">
        <f t="shared" si="21"/>
        <v>0</v>
      </c>
      <c r="AU49" s="82">
        <f t="shared" si="22"/>
        <v>0</v>
      </c>
      <c r="AV49" s="82">
        <f t="shared" si="23"/>
        <v>0</v>
      </c>
      <c r="AW49" s="82">
        <f t="shared" si="24"/>
        <v>1700000</v>
      </c>
      <c r="AX49" s="82">
        <f t="shared" si="25"/>
        <v>0</v>
      </c>
      <c r="AY49" s="82">
        <f t="shared" si="26"/>
        <v>1700000</v>
      </c>
      <c r="AZ49" s="82">
        <f t="shared" si="27"/>
        <v>1700000</v>
      </c>
      <c r="BA49" s="133"/>
      <c r="BB49" s="134"/>
      <c r="BC49" s="133"/>
      <c r="BD49" s="134"/>
      <c r="BE49" s="133"/>
      <c r="BF49" s="134"/>
      <c r="BG49" s="133"/>
      <c r="BH49" s="134"/>
    </row>
    <row r="50" spans="1:60" ht="55.5">
      <c r="A50" s="83">
        <v>2026</v>
      </c>
      <c r="B50" s="83">
        <v>8324</v>
      </c>
      <c r="C50" s="83">
        <v>2</v>
      </c>
      <c r="D50" s="83">
        <v>3</v>
      </c>
      <c r="E50" s="83">
        <v>12</v>
      </c>
      <c r="F50" s="83">
        <v>3000</v>
      </c>
      <c r="G50" s="83">
        <v>3500</v>
      </c>
      <c r="H50" s="83">
        <v>353</v>
      </c>
      <c r="I50" s="92"/>
      <c r="J50" s="85" t="s">
        <v>82</v>
      </c>
      <c r="K50" s="86">
        <v>0</v>
      </c>
      <c r="L50" s="86">
        <v>0</v>
      </c>
      <c r="M50" s="86">
        <v>0</v>
      </c>
      <c r="N50" s="86">
        <v>1700000</v>
      </c>
      <c r="O50" s="86">
        <v>0</v>
      </c>
      <c r="P50" s="86">
        <v>1700000</v>
      </c>
      <c r="Q50" s="86">
        <v>1700000</v>
      </c>
      <c r="R50" s="86">
        <v>0</v>
      </c>
      <c r="S50" s="86">
        <v>0</v>
      </c>
      <c r="T50" s="86">
        <v>0</v>
      </c>
      <c r="U50" s="86">
        <v>0</v>
      </c>
      <c r="V50" s="86">
        <v>0</v>
      </c>
      <c r="W50" s="86">
        <v>0</v>
      </c>
      <c r="X50" s="86">
        <v>0</v>
      </c>
      <c r="Y50" s="86">
        <v>0</v>
      </c>
      <c r="Z50" s="86">
        <v>0</v>
      </c>
      <c r="AA50" s="86">
        <v>0</v>
      </c>
      <c r="AB50" s="86">
        <v>0</v>
      </c>
      <c r="AC50" s="86">
        <v>0</v>
      </c>
      <c r="AD50" s="86">
        <v>0</v>
      </c>
      <c r="AE50" s="86">
        <v>0</v>
      </c>
      <c r="AF50" s="86">
        <v>0</v>
      </c>
      <c r="AG50" s="86">
        <v>0</v>
      </c>
      <c r="AH50" s="86">
        <v>0</v>
      </c>
      <c r="AI50" s="86">
        <v>0</v>
      </c>
      <c r="AJ50" s="86">
        <v>0</v>
      </c>
      <c r="AK50" s="86">
        <v>0</v>
      </c>
      <c r="AL50" s="86">
        <v>0</v>
      </c>
      <c r="AM50" s="86">
        <v>0</v>
      </c>
      <c r="AN50" s="86">
        <v>0</v>
      </c>
      <c r="AO50" s="86">
        <v>0</v>
      </c>
      <c r="AP50" s="86">
        <v>0</v>
      </c>
      <c r="AQ50" s="86">
        <v>0</v>
      </c>
      <c r="AR50" s="86">
        <v>0</v>
      </c>
      <c r="AS50" s="86">
        <v>0</v>
      </c>
      <c r="AT50" s="86">
        <f t="shared" si="21"/>
        <v>0</v>
      </c>
      <c r="AU50" s="86">
        <f t="shared" si="22"/>
        <v>0</v>
      </c>
      <c r="AV50" s="86">
        <f t="shared" si="23"/>
        <v>0</v>
      </c>
      <c r="AW50" s="86">
        <f t="shared" si="24"/>
        <v>1700000</v>
      </c>
      <c r="AX50" s="86">
        <f t="shared" si="25"/>
        <v>0</v>
      </c>
      <c r="AY50" s="86">
        <f t="shared" si="26"/>
        <v>1700000</v>
      </c>
      <c r="AZ50" s="86">
        <f t="shared" si="27"/>
        <v>1700000</v>
      </c>
      <c r="BA50" s="140"/>
      <c r="BB50" s="141"/>
      <c r="BC50" s="140"/>
      <c r="BD50" s="141"/>
      <c r="BE50" s="140"/>
      <c r="BF50" s="141"/>
      <c r="BG50" s="140"/>
      <c r="BH50" s="141"/>
    </row>
    <row r="51" spans="1:60" ht="27.75">
      <c r="A51" s="87">
        <v>2026</v>
      </c>
      <c r="B51" s="87">
        <v>8324</v>
      </c>
      <c r="C51" s="87">
        <v>2</v>
      </c>
      <c r="D51" s="87">
        <v>3</v>
      </c>
      <c r="E51" s="87">
        <v>12</v>
      </c>
      <c r="F51" s="87">
        <v>3000</v>
      </c>
      <c r="G51" s="87">
        <v>3500</v>
      </c>
      <c r="H51" s="87">
        <v>353</v>
      </c>
      <c r="I51" s="88">
        <v>1</v>
      </c>
      <c r="J51" s="93" t="s">
        <v>120</v>
      </c>
      <c r="K51" s="90">
        <v>0</v>
      </c>
      <c r="L51" s="90">
        <v>0</v>
      </c>
      <c r="M51" s="91">
        <v>0</v>
      </c>
      <c r="N51" s="90">
        <v>1700000</v>
      </c>
      <c r="O51" s="90">
        <v>0</v>
      </c>
      <c r="P51" s="91">
        <v>1700000</v>
      </c>
      <c r="Q51" s="91">
        <v>1700000</v>
      </c>
      <c r="R51" s="90">
        <v>0</v>
      </c>
      <c r="S51" s="90">
        <v>0</v>
      </c>
      <c r="T51" s="91">
        <v>0</v>
      </c>
      <c r="U51" s="90">
        <v>0</v>
      </c>
      <c r="V51" s="90">
        <v>0</v>
      </c>
      <c r="W51" s="91">
        <v>0</v>
      </c>
      <c r="X51" s="91">
        <v>0</v>
      </c>
      <c r="Y51" s="90">
        <v>0</v>
      </c>
      <c r="Z51" s="90">
        <v>0</v>
      </c>
      <c r="AA51" s="91">
        <v>0</v>
      </c>
      <c r="AB51" s="90">
        <v>0</v>
      </c>
      <c r="AC51" s="90">
        <v>0</v>
      </c>
      <c r="AD51" s="91">
        <v>0</v>
      </c>
      <c r="AE51" s="91">
        <v>0</v>
      </c>
      <c r="AF51" s="90">
        <v>0</v>
      </c>
      <c r="AG51" s="90">
        <v>0</v>
      </c>
      <c r="AH51" s="91">
        <v>0</v>
      </c>
      <c r="AI51" s="90">
        <v>0</v>
      </c>
      <c r="AJ51" s="90">
        <v>0</v>
      </c>
      <c r="AK51" s="91">
        <v>0</v>
      </c>
      <c r="AL51" s="91">
        <v>0</v>
      </c>
      <c r="AM51" s="90">
        <v>0</v>
      </c>
      <c r="AN51" s="90">
        <v>0</v>
      </c>
      <c r="AO51" s="91">
        <v>0</v>
      </c>
      <c r="AP51" s="90">
        <v>0</v>
      </c>
      <c r="AQ51" s="90">
        <v>0</v>
      </c>
      <c r="AR51" s="91">
        <v>0</v>
      </c>
      <c r="AS51" s="91">
        <v>0</v>
      </c>
      <c r="AT51" s="114">
        <f t="shared" si="21"/>
        <v>0</v>
      </c>
      <c r="AU51" s="114">
        <f t="shared" si="22"/>
        <v>0</v>
      </c>
      <c r="AV51" s="114">
        <f t="shared" si="23"/>
        <v>0</v>
      </c>
      <c r="AW51" s="114">
        <f t="shared" si="24"/>
        <v>1700000</v>
      </c>
      <c r="AX51" s="114">
        <f t="shared" si="25"/>
        <v>0</v>
      </c>
      <c r="AY51" s="114">
        <f t="shared" si="26"/>
        <v>1700000</v>
      </c>
      <c r="AZ51" s="114">
        <f t="shared" si="27"/>
        <v>1700000</v>
      </c>
      <c r="BA51" s="137">
        <v>1</v>
      </c>
      <c r="BB51" s="138"/>
      <c r="BC51" s="137"/>
      <c r="BD51" s="138"/>
      <c r="BE51" s="137"/>
      <c r="BF51" s="138"/>
      <c r="BG51" s="137">
        <f>+BA51-BC51-BE51</f>
        <v>1</v>
      </c>
      <c r="BH51" s="138"/>
    </row>
    <row r="52" spans="1:60" ht="55.5">
      <c r="A52" s="57">
        <v>2026</v>
      </c>
      <c r="B52" s="57">
        <v>8324</v>
      </c>
      <c r="C52" s="57">
        <v>2</v>
      </c>
      <c r="D52" s="57">
        <v>5</v>
      </c>
      <c r="E52" s="57"/>
      <c r="F52" s="57"/>
      <c r="G52" s="57"/>
      <c r="H52" s="57"/>
      <c r="I52" s="64"/>
      <c r="J52" s="71" t="s">
        <v>121</v>
      </c>
      <c r="K52" s="72">
        <v>0</v>
      </c>
      <c r="L52" s="72">
        <v>0</v>
      </c>
      <c r="M52" s="72">
        <v>0</v>
      </c>
      <c r="N52" s="72">
        <v>9828267.7300000004</v>
      </c>
      <c r="O52" s="72">
        <v>0</v>
      </c>
      <c r="P52" s="72">
        <v>9828267.7300000004</v>
      </c>
      <c r="Q52" s="72">
        <v>9828267.7300000004</v>
      </c>
      <c r="R52" s="72">
        <v>0</v>
      </c>
      <c r="S52" s="72">
        <v>0</v>
      </c>
      <c r="T52" s="72">
        <v>0</v>
      </c>
      <c r="U52" s="72">
        <f>+U53</f>
        <v>1558536.4000000001</v>
      </c>
      <c r="V52" s="72">
        <f t="shared" ref="V52:AS52" si="83">+V53</f>
        <v>0</v>
      </c>
      <c r="W52" s="72">
        <f t="shared" si="83"/>
        <v>1558536.4000000001</v>
      </c>
      <c r="X52" s="72">
        <f t="shared" si="83"/>
        <v>1558536.4000000001</v>
      </c>
      <c r="Y52" s="72">
        <f t="shared" si="83"/>
        <v>0</v>
      </c>
      <c r="Z52" s="72">
        <f t="shared" si="83"/>
        <v>0</v>
      </c>
      <c r="AA52" s="72">
        <f t="shared" si="83"/>
        <v>0</v>
      </c>
      <c r="AB52" s="72">
        <f t="shared" si="83"/>
        <v>31959.03</v>
      </c>
      <c r="AC52" s="72">
        <f t="shared" si="83"/>
        <v>0</v>
      </c>
      <c r="AD52" s="72">
        <f t="shared" si="83"/>
        <v>31959.03</v>
      </c>
      <c r="AE52" s="72">
        <f t="shared" si="83"/>
        <v>31959.03</v>
      </c>
      <c r="AF52" s="72">
        <f t="shared" si="83"/>
        <v>0</v>
      </c>
      <c r="AG52" s="72">
        <f t="shared" si="83"/>
        <v>0</v>
      </c>
      <c r="AH52" s="72">
        <f t="shared" si="83"/>
        <v>0</v>
      </c>
      <c r="AI52" s="72">
        <f t="shared" si="83"/>
        <v>79436.800000000003</v>
      </c>
      <c r="AJ52" s="72">
        <f t="shared" si="83"/>
        <v>0</v>
      </c>
      <c r="AK52" s="72">
        <f t="shared" si="83"/>
        <v>79436.800000000003</v>
      </c>
      <c r="AL52" s="72">
        <f t="shared" si="83"/>
        <v>79436.800000000003</v>
      </c>
      <c r="AM52" s="72">
        <f t="shared" si="83"/>
        <v>0</v>
      </c>
      <c r="AN52" s="72">
        <f t="shared" si="83"/>
        <v>0</v>
      </c>
      <c r="AO52" s="72">
        <f t="shared" si="83"/>
        <v>0</v>
      </c>
      <c r="AP52" s="72">
        <f t="shared" si="83"/>
        <v>0</v>
      </c>
      <c r="AQ52" s="72">
        <f t="shared" si="83"/>
        <v>0</v>
      </c>
      <c r="AR52" s="72">
        <f t="shared" si="83"/>
        <v>0</v>
      </c>
      <c r="AS52" s="72">
        <f t="shared" si="83"/>
        <v>0</v>
      </c>
      <c r="AT52" s="72">
        <f t="shared" si="21"/>
        <v>0</v>
      </c>
      <c r="AU52" s="72">
        <f t="shared" si="22"/>
        <v>0</v>
      </c>
      <c r="AV52" s="72">
        <f t="shared" si="23"/>
        <v>0</v>
      </c>
      <c r="AW52" s="72">
        <f t="shared" si="24"/>
        <v>8158335.5</v>
      </c>
      <c r="AX52" s="72">
        <f t="shared" si="25"/>
        <v>0</v>
      </c>
      <c r="AY52" s="72">
        <f t="shared" si="26"/>
        <v>8158335.5</v>
      </c>
      <c r="AZ52" s="72">
        <f t="shared" si="27"/>
        <v>8158335.5</v>
      </c>
      <c r="BA52" s="127"/>
      <c r="BB52" s="128"/>
      <c r="BC52" s="127"/>
      <c r="BD52" s="128"/>
      <c r="BE52" s="127"/>
      <c r="BF52" s="128"/>
      <c r="BG52" s="127"/>
      <c r="BH52" s="128"/>
    </row>
    <row r="53" spans="1:60" ht="48">
      <c r="A53" s="1">
        <v>2026</v>
      </c>
      <c r="B53" s="1">
        <v>8324</v>
      </c>
      <c r="C53" s="1">
        <v>2</v>
      </c>
      <c r="D53" s="1">
        <v>5</v>
      </c>
      <c r="E53" s="1">
        <v>16</v>
      </c>
      <c r="F53" s="1"/>
      <c r="G53" s="1"/>
      <c r="H53" s="6"/>
      <c r="I53" s="66" t="s">
        <v>19</v>
      </c>
      <c r="J53" s="7" t="s">
        <v>122</v>
      </c>
      <c r="K53" s="8">
        <v>0</v>
      </c>
      <c r="L53" s="8">
        <v>0</v>
      </c>
      <c r="M53" s="8">
        <v>0</v>
      </c>
      <c r="N53" s="8">
        <v>9828267.7300000004</v>
      </c>
      <c r="O53" s="8">
        <v>0</v>
      </c>
      <c r="P53" s="8">
        <v>9828267.7300000004</v>
      </c>
      <c r="Q53" s="8">
        <v>9828267.7300000004</v>
      </c>
      <c r="R53" s="8">
        <v>0</v>
      </c>
      <c r="S53" s="8">
        <v>0</v>
      </c>
      <c r="T53" s="8">
        <v>0</v>
      </c>
      <c r="U53" s="8">
        <f>+U54+U58+U75+U91+U95</f>
        <v>1558536.4000000001</v>
      </c>
      <c r="V53" s="8">
        <f t="shared" ref="V53:AS53" si="84">+V54+V58+V75+V91+V95</f>
        <v>0</v>
      </c>
      <c r="W53" s="8">
        <f t="shared" si="84"/>
        <v>1558536.4000000001</v>
      </c>
      <c r="X53" s="8">
        <f t="shared" si="84"/>
        <v>1558536.4000000001</v>
      </c>
      <c r="Y53" s="8">
        <f t="shared" si="84"/>
        <v>0</v>
      </c>
      <c r="Z53" s="8">
        <f t="shared" si="84"/>
        <v>0</v>
      </c>
      <c r="AA53" s="8">
        <f t="shared" si="84"/>
        <v>0</v>
      </c>
      <c r="AB53" s="8">
        <f t="shared" si="84"/>
        <v>31959.03</v>
      </c>
      <c r="AC53" s="8">
        <f t="shared" si="84"/>
        <v>0</v>
      </c>
      <c r="AD53" s="8">
        <f t="shared" si="84"/>
        <v>31959.03</v>
      </c>
      <c r="AE53" s="8">
        <f t="shared" si="84"/>
        <v>31959.03</v>
      </c>
      <c r="AF53" s="8">
        <f t="shared" si="84"/>
        <v>0</v>
      </c>
      <c r="AG53" s="8">
        <f t="shared" si="84"/>
        <v>0</v>
      </c>
      <c r="AH53" s="8">
        <f t="shared" si="84"/>
        <v>0</v>
      </c>
      <c r="AI53" s="8">
        <f t="shared" si="84"/>
        <v>79436.800000000003</v>
      </c>
      <c r="AJ53" s="8">
        <f t="shared" si="84"/>
        <v>0</v>
      </c>
      <c r="AK53" s="8">
        <f t="shared" si="84"/>
        <v>79436.800000000003</v>
      </c>
      <c r="AL53" s="8">
        <f t="shared" si="84"/>
        <v>79436.800000000003</v>
      </c>
      <c r="AM53" s="8">
        <f t="shared" si="84"/>
        <v>0</v>
      </c>
      <c r="AN53" s="8">
        <f t="shared" si="84"/>
        <v>0</v>
      </c>
      <c r="AO53" s="8">
        <f t="shared" si="84"/>
        <v>0</v>
      </c>
      <c r="AP53" s="8">
        <f t="shared" si="84"/>
        <v>0</v>
      </c>
      <c r="AQ53" s="8">
        <f t="shared" si="84"/>
        <v>0</v>
      </c>
      <c r="AR53" s="8">
        <f t="shared" si="84"/>
        <v>0</v>
      </c>
      <c r="AS53" s="8">
        <f t="shared" si="84"/>
        <v>0</v>
      </c>
      <c r="AT53" s="8">
        <f t="shared" si="21"/>
        <v>0</v>
      </c>
      <c r="AU53" s="8">
        <f t="shared" si="22"/>
        <v>0</v>
      </c>
      <c r="AV53" s="8">
        <f t="shared" si="23"/>
        <v>0</v>
      </c>
      <c r="AW53" s="8">
        <f t="shared" si="24"/>
        <v>8158335.5</v>
      </c>
      <c r="AX53" s="8">
        <f t="shared" si="25"/>
        <v>0</v>
      </c>
      <c r="AY53" s="8">
        <f t="shared" si="26"/>
        <v>8158335.5</v>
      </c>
      <c r="AZ53" s="8">
        <f t="shared" si="27"/>
        <v>8158335.5</v>
      </c>
      <c r="BA53" s="142"/>
      <c r="BB53" s="143"/>
      <c r="BC53" s="142"/>
      <c r="BD53" s="143"/>
      <c r="BE53" s="142"/>
      <c r="BF53" s="143"/>
      <c r="BG53" s="142"/>
      <c r="BH53" s="143"/>
    </row>
    <row r="54" spans="1:60" ht="27.75">
      <c r="A54" s="2">
        <v>2026</v>
      </c>
      <c r="B54" s="2">
        <v>8324</v>
      </c>
      <c r="C54" s="2">
        <v>2</v>
      </c>
      <c r="D54" s="2">
        <v>5</v>
      </c>
      <c r="E54" s="2">
        <v>16</v>
      </c>
      <c r="F54" s="2">
        <v>1000</v>
      </c>
      <c r="G54" s="2"/>
      <c r="H54" s="2"/>
      <c r="I54" s="77" t="s">
        <v>19</v>
      </c>
      <c r="J54" s="9" t="s">
        <v>20</v>
      </c>
      <c r="K54" s="10">
        <v>0</v>
      </c>
      <c r="L54" s="10">
        <v>0</v>
      </c>
      <c r="M54" s="10">
        <v>0</v>
      </c>
      <c r="N54" s="10">
        <v>6343267.7300000004</v>
      </c>
      <c r="O54" s="10">
        <v>0</v>
      </c>
      <c r="P54" s="10">
        <v>6343267.7300000004</v>
      </c>
      <c r="Q54" s="10">
        <v>6343267.7300000004</v>
      </c>
      <c r="R54" s="10">
        <v>0</v>
      </c>
      <c r="S54" s="10">
        <v>0</v>
      </c>
      <c r="T54" s="10">
        <v>0</v>
      </c>
      <c r="U54" s="10">
        <f>+U55</f>
        <v>1387884.09</v>
      </c>
      <c r="V54" s="10">
        <f t="shared" ref="V54:AS56" si="85">+V55</f>
        <v>0</v>
      </c>
      <c r="W54" s="10">
        <f t="shared" si="85"/>
        <v>1387884.09</v>
      </c>
      <c r="X54" s="10">
        <f t="shared" si="85"/>
        <v>1387884.09</v>
      </c>
      <c r="Y54" s="10">
        <f t="shared" si="85"/>
        <v>0</v>
      </c>
      <c r="Z54" s="10">
        <f t="shared" si="85"/>
        <v>0</v>
      </c>
      <c r="AA54" s="10">
        <f t="shared" si="85"/>
        <v>0</v>
      </c>
      <c r="AB54" s="10">
        <f t="shared" si="85"/>
        <v>31959.03</v>
      </c>
      <c r="AC54" s="10">
        <f t="shared" si="85"/>
        <v>0</v>
      </c>
      <c r="AD54" s="10">
        <f t="shared" si="85"/>
        <v>31959.03</v>
      </c>
      <c r="AE54" s="10">
        <f t="shared" si="85"/>
        <v>31959.03</v>
      </c>
      <c r="AF54" s="10">
        <f t="shared" si="85"/>
        <v>0</v>
      </c>
      <c r="AG54" s="10">
        <f t="shared" si="85"/>
        <v>0</v>
      </c>
      <c r="AH54" s="10">
        <f t="shared" si="85"/>
        <v>0</v>
      </c>
      <c r="AI54" s="10">
        <f t="shared" si="85"/>
        <v>0</v>
      </c>
      <c r="AJ54" s="10">
        <f t="shared" si="85"/>
        <v>0</v>
      </c>
      <c r="AK54" s="10">
        <f t="shared" si="85"/>
        <v>0</v>
      </c>
      <c r="AL54" s="10">
        <f t="shared" si="85"/>
        <v>0</v>
      </c>
      <c r="AM54" s="10">
        <f t="shared" si="85"/>
        <v>0</v>
      </c>
      <c r="AN54" s="10">
        <f t="shared" si="85"/>
        <v>0</v>
      </c>
      <c r="AO54" s="10">
        <f t="shared" si="85"/>
        <v>0</v>
      </c>
      <c r="AP54" s="10">
        <f t="shared" si="85"/>
        <v>0</v>
      </c>
      <c r="AQ54" s="10">
        <f t="shared" si="85"/>
        <v>0</v>
      </c>
      <c r="AR54" s="10">
        <f t="shared" si="85"/>
        <v>0</v>
      </c>
      <c r="AS54" s="10">
        <f t="shared" si="85"/>
        <v>0</v>
      </c>
      <c r="AT54" s="10">
        <f t="shared" si="21"/>
        <v>0</v>
      </c>
      <c r="AU54" s="10">
        <f t="shared" si="22"/>
        <v>0</v>
      </c>
      <c r="AV54" s="10">
        <f t="shared" si="23"/>
        <v>0</v>
      </c>
      <c r="AW54" s="10">
        <f t="shared" si="24"/>
        <v>4923424.6100000003</v>
      </c>
      <c r="AX54" s="10">
        <f t="shared" si="25"/>
        <v>0</v>
      </c>
      <c r="AY54" s="10">
        <f t="shared" si="26"/>
        <v>4923424.6100000003</v>
      </c>
      <c r="AZ54" s="10">
        <f t="shared" si="27"/>
        <v>4923424.6100000003</v>
      </c>
      <c r="BA54" s="144"/>
      <c r="BB54" s="145"/>
      <c r="BC54" s="144"/>
      <c r="BD54" s="145"/>
      <c r="BE54" s="144"/>
      <c r="BF54" s="145"/>
      <c r="BG54" s="144"/>
      <c r="BH54" s="145"/>
    </row>
    <row r="55" spans="1:60" ht="27.75">
      <c r="A55" s="3">
        <v>2026</v>
      </c>
      <c r="B55" s="3">
        <v>8324</v>
      </c>
      <c r="C55" s="3">
        <v>2</v>
      </c>
      <c r="D55" s="3">
        <v>5</v>
      </c>
      <c r="E55" s="3">
        <v>16</v>
      </c>
      <c r="F55" s="3">
        <v>1000</v>
      </c>
      <c r="G55" s="3">
        <v>1200</v>
      </c>
      <c r="H55" s="3"/>
      <c r="I55" s="78" t="s">
        <v>19</v>
      </c>
      <c r="J55" s="11" t="s">
        <v>21</v>
      </c>
      <c r="K55" s="12">
        <v>0</v>
      </c>
      <c r="L55" s="12">
        <v>0</v>
      </c>
      <c r="M55" s="12">
        <v>0</v>
      </c>
      <c r="N55" s="12">
        <v>6343267.7300000004</v>
      </c>
      <c r="O55" s="12">
        <v>0</v>
      </c>
      <c r="P55" s="12">
        <v>6343267.7300000004</v>
      </c>
      <c r="Q55" s="12">
        <v>6343267.7300000004</v>
      </c>
      <c r="R55" s="12">
        <v>0</v>
      </c>
      <c r="S55" s="12">
        <v>0</v>
      </c>
      <c r="T55" s="12">
        <v>0</v>
      </c>
      <c r="U55" s="12">
        <f>+U56</f>
        <v>1387884.09</v>
      </c>
      <c r="V55" s="12">
        <f t="shared" si="85"/>
        <v>0</v>
      </c>
      <c r="W55" s="12">
        <f t="shared" si="85"/>
        <v>1387884.09</v>
      </c>
      <c r="X55" s="12">
        <f t="shared" si="85"/>
        <v>1387884.09</v>
      </c>
      <c r="Y55" s="12">
        <f t="shared" si="85"/>
        <v>0</v>
      </c>
      <c r="Z55" s="12">
        <f t="shared" si="85"/>
        <v>0</v>
      </c>
      <c r="AA55" s="12">
        <f t="shared" si="85"/>
        <v>0</v>
      </c>
      <c r="AB55" s="12">
        <f t="shared" si="85"/>
        <v>31959.03</v>
      </c>
      <c r="AC55" s="12">
        <f t="shared" si="85"/>
        <v>0</v>
      </c>
      <c r="AD55" s="12">
        <f t="shared" si="85"/>
        <v>31959.03</v>
      </c>
      <c r="AE55" s="12">
        <f t="shared" si="85"/>
        <v>31959.03</v>
      </c>
      <c r="AF55" s="12">
        <f t="shared" si="85"/>
        <v>0</v>
      </c>
      <c r="AG55" s="12">
        <f t="shared" si="85"/>
        <v>0</v>
      </c>
      <c r="AH55" s="12">
        <f t="shared" si="85"/>
        <v>0</v>
      </c>
      <c r="AI55" s="12">
        <f t="shared" si="85"/>
        <v>0</v>
      </c>
      <c r="AJ55" s="12">
        <f t="shared" si="85"/>
        <v>0</v>
      </c>
      <c r="AK55" s="12">
        <f t="shared" si="85"/>
        <v>0</v>
      </c>
      <c r="AL55" s="12">
        <f t="shared" si="85"/>
        <v>0</v>
      </c>
      <c r="AM55" s="12">
        <f t="shared" si="85"/>
        <v>0</v>
      </c>
      <c r="AN55" s="12">
        <f t="shared" si="85"/>
        <v>0</v>
      </c>
      <c r="AO55" s="12">
        <f t="shared" si="85"/>
        <v>0</v>
      </c>
      <c r="AP55" s="12">
        <f t="shared" si="85"/>
        <v>0</v>
      </c>
      <c r="AQ55" s="12">
        <f t="shared" si="85"/>
        <v>0</v>
      </c>
      <c r="AR55" s="12">
        <f t="shared" si="85"/>
        <v>0</v>
      </c>
      <c r="AS55" s="12">
        <f t="shared" si="85"/>
        <v>0</v>
      </c>
      <c r="AT55" s="12">
        <f t="shared" si="21"/>
        <v>0</v>
      </c>
      <c r="AU55" s="12">
        <f t="shared" si="22"/>
        <v>0</v>
      </c>
      <c r="AV55" s="12">
        <f t="shared" si="23"/>
        <v>0</v>
      </c>
      <c r="AW55" s="12">
        <f t="shared" si="24"/>
        <v>4923424.6100000003</v>
      </c>
      <c r="AX55" s="12">
        <f t="shared" si="25"/>
        <v>0</v>
      </c>
      <c r="AY55" s="12">
        <f t="shared" si="26"/>
        <v>4923424.6100000003</v>
      </c>
      <c r="AZ55" s="12">
        <f t="shared" si="27"/>
        <v>4923424.6100000003</v>
      </c>
      <c r="BA55" s="146"/>
      <c r="BB55" s="147"/>
      <c r="BC55" s="146"/>
      <c r="BD55" s="147"/>
      <c r="BE55" s="146"/>
      <c r="BF55" s="147"/>
      <c r="BG55" s="146"/>
      <c r="BH55" s="147"/>
    </row>
    <row r="56" spans="1:60" ht="27.75">
      <c r="A56" s="4">
        <v>2026</v>
      </c>
      <c r="B56" s="4">
        <v>8324</v>
      </c>
      <c r="C56" s="4">
        <v>2</v>
      </c>
      <c r="D56" s="4">
        <v>5</v>
      </c>
      <c r="E56" s="4">
        <v>16</v>
      </c>
      <c r="F56" s="4">
        <v>1000</v>
      </c>
      <c r="G56" s="4">
        <v>1200</v>
      </c>
      <c r="H56" s="4">
        <v>121</v>
      </c>
      <c r="I56" s="92" t="s">
        <v>19</v>
      </c>
      <c r="J56" s="13" t="s">
        <v>22</v>
      </c>
      <c r="K56" s="14">
        <v>0</v>
      </c>
      <c r="L56" s="14">
        <v>0</v>
      </c>
      <c r="M56" s="14">
        <v>0</v>
      </c>
      <c r="N56" s="14">
        <v>6343267.7300000004</v>
      </c>
      <c r="O56" s="14">
        <v>0</v>
      </c>
      <c r="P56" s="14">
        <v>6343267.7300000004</v>
      </c>
      <c r="Q56" s="14">
        <v>6343267.7300000004</v>
      </c>
      <c r="R56" s="14">
        <v>0</v>
      </c>
      <c r="S56" s="14">
        <v>0</v>
      </c>
      <c r="T56" s="14">
        <v>0</v>
      </c>
      <c r="U56" s="14">
        <f>+U57</f>
        <v>1387884.09</v>
      </c>
      <c r="V56" s="14">
        <f t="shared" si="85"/>
        <v>0</v>
      </c>
      <c r="W56" s="14">
        <f t="shared" si="85"/>
        <v>1387884.09</v>
      </c>
      <c r="X56" s="14">
        <f t="shared" si="85"/>
        <v>1387884.09</v>
      </c>
      <c r="Y56" s="14">
        <f t="shared" si="85"/>
        <v>0</v>
      </c>
      <c r="Z56" s="14">
        <f t="shared" si="85"/>
        <v>0</v>
      </c>
      <c r="AA56" s="14">
        <f t="shared" si="85"/>
        <v>0</v>
      </c>
      <c r="AB56" s="14">
        <f t="shared" si="85"/>
        <v>31959.03</v>
      </c>
      <c r="AC56" s="14">
        <f t="shared" si="85"/>
        <v>0</v>
      </c>
      <c r="AD56" s="14">
        <f t="shared" si="85"/>
        <v>31959.03</v>
      </c>
      <c r="AE56" s="14">
        <f t="shared" si="85"/>
        <v>31959.03</v>
      </c>
      <c r="AF56" s="14">
        <f t="shared" si="85"/>
        <v>0</v>
      </c>
      <c r="AG56" s="14">
        <f t="shared" si="85"/>
        <v>0</v>
      </c>
      <c r="AH56" s="14">
        <f t="shared" si="85"/>
        <v>0</v>
      </c>
      <c r="AI56" s="14">
        <f t="shared" si="85"/>
        <v>0</v>
      </c>
      <c r="AJ56" s="14">
        <f t="shared" si="85"/>
        <v>0</v>
      </c>
      <c r="AK56" s="14">
        <f t="shared" si="85"/>
        <v>0</v>
      </c>
      <c r="AL56" s="14">
        <f t="shared" si="85"/>
        <v>0</v>
      </c>
      <c r="AM56" s="14">
        <f t="shared" si="85"/>
        <v>0</v>
      </c>
      <c r="AN56" s="14">
        <f t="shared" si="85"/>
        <v>0</v>
      </c>
      <c r="AO56" s="14">
        <f t="shared" si="85"/>
        <v>0</v>
      </c>
      <c r="AP56" s="14">
        <f t="shared" si="85"/>
        <v>0</v>
      </c>
      <c r="AQ56" s="14">
        <f t="shared" si="85"/>
        <v>0</v>
      </c>
      <c r="AR56" s="14">
        <f t="shared" si="85"/>
        <v>0</v>
      </c>
      <c r="AS56" s="14">
        <f t="shared" si="85"/>
        <v>0</v>
      </c>
      <c r="AT56" s="14">
        <f t="shared" si="21"/>
        <v>0</v>
      </c>
      <c r="AU56" s="14">
        <f t="shared" si="22"/>
        <v>0</v>
      </c>
      <c r="AV56" s="14">
        <f t="shared" si="23"/>
        <v>0</v>
      </c>
      <c r="AW56" s="14">
        <f t="shared" si="24"/>
        <v>4923424.6100000003</v>
      </c>
      <c r="AX56" s="14">
        <f t="shared" si="25"/>
        <v>0</v>
      </c>
      <c r="AY56" s="14">
        <f t="shared" si="26"/>
        <v>4923424.6100000003</v>
      </c>
      <c r="AZ56" s="14">
        <f t="shared" si="27"/>
        <v>4923424.6100000003</v>
      </c>
      <c r="BA56" s="148"/>
      <c r="BB56" s="149"/>
      <c r="BC56" s="148"/>
      <c r="BD56" s="149"/>
      <c r="BE56" s="148"/>
      <c r="BF56" s="149"/>
      <c r="BG56" s="148"/>
      <c r="BH56" s="149"/>
    </row>
    <row r="57" spans="1:60" ht="27.75">
      <c r="A57" s="5">
        <v>2026</v>
      </c>
      <c r="B57" s="5">
        <v>8324</v>
      </c>
      <c r="C57" s="5">
        <v>2</v>
      </c>
      <c r="D57" s="5">
        <v>5</v>
      </c>
      <c r="E57" s="5">
        <v>16</v>
      </c>
      <c r="F57" s="5">
        <v>1000</v>
      </c>
      <c r="G57" s="5">
        <v>1200</v>
      </c>
      <c r="H57" s="5">
        <v>121</v>
      </c>
      <c r="I57" s="88">
        <v>1</v>
      </c>
      <c r="J57" s="15" t="s">
        <v>23</v>
      </c>
      <c r="K57" s="16">
        <v>0</v>
      </c>
      <c r="L57" s="16">
        <v>0</v>
      </c>
      <c r="M57" s="17">
        <v>0</v>
      </c>
      <c r="N57" s="16">
        <v>6343267.7300000004</v>
      </c>
      <c r="O57" s="16">
        <v>0</v>
      </c>
      <c r="P57" s="17">
        <v>6343267.7300000004</v>
      </c>
      <c r="Q57" s="17">
        <v>6343267.7300000004</v>
      </c>
      <c r="R57" s="16">
        <v>0</v>
      </c>
      <c r="S57" s="16">
        <v>0</v>
      </c>
      <c r="T57" s="17">
        <v>0</v>
      </c>
      <c r="U57" s="16">
        <v>1387884.09</v>
      </c>
      <c r="V57" s="16">
        <v>0</v>
      </c>
      <c r="W57" s="17">
        <f>+U57+V57</f>
        <v>1387884.09</v>
      </c>
      <c r="X57" s="17">
        <f>+T57+W57</f>
        <v>1387884.09</v>
      </c>
      <c r="Y57" s="16">
        <v>0</v>
      </c>
      <c r="Z57" s="16">
        <v>0</v>
      </c>
      <c r="AA57" s="17">
        <v>0</v>
      </c>
      <c r="AB57" s="16">
        <v>31959.03</v>
      </c>
      <c r="AC57" s="16">
        <v>0</v>
      </c>
      <c r="AD57" s="17">
        <f>+AB57+AC57</f>
        <v>31959.03</v>
      </c>
      <c r="AE57" s="17">
        <f>+AA57+AD57</f>
        <v>31959.03</v>
      </c>
      <c r="AF57" s="16">
        <v>0</v>
      </c>
      <c r="AG57" s="16">
        <v>0</v>
      </c>
      <c r="AH57" s="17">
        <v>0</v>
      </c>
      <c r="AI57" s="16">
        <v>0</v>
      </c>
      <c r="AJ57" s="16">
        <v>0</v>
      </c>
      <c r="AK57" s="17">
        <v>0</v>
      </c>
      <c r="AL57" s="17">
        <v>0</v>
      </c>
      <c r="AM57" s="16">
        <v>0</v>
      </c>
      <c r="AN57" s="16">
        <v>0</v>
      </c>
      <c r="AO57" s="17">
        <v>0</v>
      </c>
      <c r="AP57" s="16">
        <v>0</v>
      </c>
      <c r="AQ57" s="16">
        <v>0</v>
      </c>
      <c r="AR57" s="17">
        <v>0</v>
      </c>
      <c r="AS57" s="17">
        <v>0</v>
      </c>
      <c r="AT57" s="114">
        <f t="shared" si="21"/>
        <v>0</v>
      </c>
      <c r="AU57" s="114">
        <f t="shared" si="22"/>
        <v>0</v>
      </c>
      <c r="AV57" s="114">
        <f t="shared" si="23"/>
        <v>0</v>
      </c>
      <c r="AW57" s="114">
        <f t="shared" si="24"/>
        <v>4923424.6100000003</v>
      </c>
      <c r="AX57" s="114">
        <f t="shared" si="25"/>
        <v>0</v>
      </c>
      <c r="AY57" s="114">
        <f t="shared" si="26"/>
        <v>4923424.6100000003</v>
      </c>
      <c r="AZ57" s="114">
        <f t="shared" si="27"/>
        <v>4923424.6100000003</v>
      </c>
      <c r="BA57" s="150">
        <v>20</v>
      </c>
      <c r="BB57" s="151"/>
      <c r="BC57" s="150"/>
      <c r="BD57" s="151"/>
      <c r="BE57" s="150"/>
      <c r="BF57" s="151"/>
      <c r="BG57" s="137">
        <f>+BA57-BC57-BE57</f>
        <v>20</v>
      </c>
      <c r="BH57" s="151"/>
    </row>
    <row r="58" spans="1:60" ht="27.75">
      <c r="A58" s="2">
        <v>2026</v>
      </c>
      <c r="B58" s="2">
        <v>8324</v>
      </c>
      <c r="C58" s="2">
        <v>2</v>
      </c>
      <c r="D58" s="2">
        <v>5</v>
      </c>
      <c r="E58" s="2">
        <v>16</v>
      </c>
      <c r="F58" s="2">
        <v>2000</v>
      </c>
      <c r="G58" s="2"/>
      <c r="H58" s="2"/>
      <c r="I58" s="77" t="s">
        <v>19</v>
      </c>
      <c r="J58" s="9" t="s">
        <v>24</v>
      </c>
      <c r="K58" s="10">
        <v>0</v>
      </c>
      <c r="L58" s="10">
        <v>0</v>
      </c>
      <c r="M58" s="10">
        <v>0</v>
      </c>
      <c r="N58" s="10">
        <v>900000</v>
      </c>
      <c r="O58" s="10">
        <v>0</v>
      </c>
      <c r="P58" s="10">
        <v>900000</v>
      </c>
      <c r="Q58" s="10">
        <v>900000</v>
      </c>
      <c r="R58" s="10">
        <v>0</v>
      </c>
      <c r="S58" s="10">
        <v>0</v>
      </c>
      <c r="T58" s="10">
        <v>0</v>
      </c>
      <c r="U58" s="10">
        <f>+U59+U66+U69+U72</f>
        <v>98314.3</v>
      </c>
      <c r="V58" s="10">
        <f t="shared" ref="V58:AS58" si="86">+V59+V66+V69+V72</f>
        <v>0</v>
      </c>
      <c r="W58" s="10">
        <f t="shared" si="86"/>
        <v>98314.3</v>
      </c>
      <c r="X58" s="10">
        <f t="shared" si="86"/>
        <v>98314.3</v>
      </c>
      <c r="Y58" s="10">
        <f t="shared" si="86"/>
        <v>0</v>
      </c>
      <c r="Z58" s="10">
        <f t="shared" si="86"/>
        <v>0</v>
      </c>
      <c r="AA58" s="10">
        <f t="shared" si="86"/>
        <v>0</v>
      </c>
      <c r="AB58" s="10">
        <f t="shared" si="86"/>
        <v>0</v>
      </c>
      <c r="AC58" s="10">
        <f t="shared" si="86"/>
        <v>0</v>
      </c>
      <c r="AD58" s="10">
        <f t="shared" si="86"/>
        <v>0</v>
      </c>
      <c r="AE58" s="10">
        <f t="shared" si="86"/>
        <v>0</v>
      </c>
      <c r="AF58" s="10">
        <f t="shared" si="86"/>
        <v>0</v>
      </c>
      <c r="AG58" s="10">
        <f t="shared" si="86"/>
        <v>0</v>
      </c>
      <c r="AH58" s="10">
        <f t="shared" si="86"/>
        <v>0</v>
      </c>
      <c r="AI58" s="10">
        <f t="shared" si="86"/>
        <v>0</v>
      </c>
      <c r="AJ58" s="10">
        <f t="shared" si="86"/>
        <v>0</v>
      </c>
      <c r="AK58" s="10">
        <f t="shared" si="86"/>
        <v>0</v>
      </c>
      <c r="AL58" s="10">
        <f t="shared" si="86"/>
        <v>0</v>
      </c>
      <c r="AM58" s="10">
        <f t="shared" si="86"/>
        <v>0</v>
      </c>
      <c r="AN58" s="10">
        <f t="shared" si="86"/>
        <v>0</v>
      </c>
      <c r="AO58" s="10">
        <f t="shared" si="86"/>
        <v>0</v>
      </c>
      <c r="AP58" s="10">
        <f t="shared" si="86"/>
        <v>0</v>
      </c>
      <c r="AQ58" s="10">
        <f t="shared" si="86"/>
        <v>0</v>
      </c>
      <c r="AR58" s="10">
        <f t="shared" si="86"/>
        <v>0</v>
      </c>
      <c r="AS58" s="10">
        <f t="shared" si="86"/>
        <v>0</v>
      </c>
      <c r="AT58" s="10">
        <f t="shared" si="21"/>
        <v>0</v>
      </c>
      <c r="AU58" s="10">
        <f t="shared" si="22"/>
        <v>0</v>
      </c>
      <c r="AV58" s="10">
        <f t="shared" si="23"/>
        <v>0</v>
      </c>
      <c r="AW58" s="10">
        <f t="shared" si="24"/>
        <v>801685.7</v>
      </c>
      <c r="AX58" s="10">
        <f t="shared" si="25"/>
        <v>0</v>
      </c>
      <c r="AY58" s="10">
        <f t="shared" si="26"/>
        <v>801685.7</v>
      </c>
      <c r="AZ58" s="10">
        <f t="shared" si="27"/>
        <v>801685.7</v>
      </c>
      <c r="BA58" s="144"/>
      <c r="BB58" s="152"/>
      <c r="BC58" s="144"/>
      <c r="BD58" s="152"/>
      <c r="BE58" s="144"/>
      <c r="BF58" s="152"/>
      <c r="BG58" s="144"/>
      <c r="BH58" s="152"/>
    </row>
    <row r="59" spans="1:60" ht="48">
      <c r="A59" s="3">
        <v>2026</v>
      </c>
      <c r="B59" s="3">
        <v>8324</v>
      </c>
      <c r="C59" s="3">
        <v>2</v>
      </c>
      <c r="D59" s="3">
        <v>5</v>
      </c>
      <c r="E59" s="3">
        <v>16</v>
      </c>
      <c r="F59" s="3">
        <v>2000</v>
      </c>
      <c r="G59" s="3">
        <v>2100</v>
      </c>
      <c r="H59" s="3"/>
      <c r="I59" s="78" t="s">
        <v>19</v>
      </c>
      <c r="J59" s="11" t="s">
        <v>47</v>
      </c>
      <c r="K59" s="12">
        <v>0</v>
      </c>
      <c r="L59" s="12">
        <v>0</v>
      </c>
      <c r="M59" s="12">
        <v>0</v>
      </c>
      <c r="N59" s="12">
        <v>280000</v>
      </c>
      <c r="O59" s="12">
        <v>0</v>
      </c>
      <c r="P59" s="12">
        <v>280000</v>
      </c>
      <c r="Q59" s="12">
        <v>280000</v>
      </c>
      <c r="R59" s="12">
        <v>0</v>
      </c>
      <c r="S59" s="12">
        <v>0</v>
      </c>
      <c r="T59" s="12">
        <v>0</v>
      </c>
      <c r="U59" s="12">
        <f>+U60+U62</f>
        <v>0</v>
      </c>
      <c r="V59" s="12">
        <f t="shared" ref="V59:AS59" si="87">+V60+V62</f>
        <v>0</v>
      </c>
      <c r="W59" s="12">
        <f t="shared" si="87"/>
        <v>0</v>
      </c>
      <c r="X59" s="12">
        <f t="shared" si="87"/>
        <v>0</v>
      </c>
      <c r="Y59" s="12">
        <f t="shared" si="87"/>
        <v>0</v>
      </c>
      <c r="Z59" s="12">
        <f t="shared" si="87"/>
        <v>0</v>
      </c>
      <c r="AA59" s="12">
        <f t="shared" si="87"/>
        <v>0</v>
      </c>
      <c r="AB59" s="12">
        <f t="shared" si="87"/>
        <v>0</v>
      </c>
      <c r="AC59" s="12">
        <f t="shared" si="87"/>
        <v>0</v>
      </c>
      <c r="AD59" s="12">
        <f t="shared" si="87"/>
        <v>0</v>
      </c>
      <c r="AE59" s="12">
        <f t="shared" si="87"/>
        <v>0</v>
      </c>
      <c r="AF59" s="12">
        <f t="shared" si="87"/>
        <v>0</v>
      </c>
      <c r="AG59" s="12">
        <f t="shared" si="87"/>
        <v>0</v>
      </c>
      <c r="AH59" s="12">
        <f t="shared" si="87"/>
        <v>0</v>
      </c>
      <c r="AI59" s="12">
        <f t="shared" si="87"/>
        <v>0</v>
      </c>
      <c r="AJ59" s="12">
        <f t="shared" si="87"/>
        <v>0</v>
      </c>
      <c r="AK59" s="12">
        <f t="shared" si="87"/>
        <v>0</v>
      </c>
      <c r="AL59" s="12">
        <f t="shared" si="87"/>
        <v>0</v>
      </c>
      <c r="AM59" s="12">
        <f t="shared" si="87"/>
        <v>0</v>
      </c>
      <c r="AN59" s="12">
        <f t="shared" si="87"/>
        <v>0</v>
      </c>
      <c r="AO59" s="12">
        <f t="shared" si="87"/>
        <v>0</v>
      </c>
      <c r="AP59" s="12">
        <f t="shared" si="87"/>
        <v>0</v>
      </c>
      <c r="AQ59" s="12">
        <f t="shared" si="87"/>
        <v>0</v>
      </c>
      <c r="AR59" s="12">
        <f t="shared" si="87"/>
        <v>0</v>
      </c>
      <c r="AS59" s="12">
        <f t="shared" si="87"/>
        <v>0</v>
      </c>
      <c r="AT59" s="12">
        <f t="shared" si="21"/>
        <v>0</v>
      </c>
      <c r="AU59" s="12">
        <f t="shared" si="22"/>
        <v>0</v>
      </c>
      <c r="AV59" s="12">
        <f t="shared" si="23"/>
        <v>0</v>
      </c>
      <c r="AW59" s="12">
        <f t="shared" si="24"/>
        <v>280000</v>
      </c>
      <c r="AX59" s="12">
        <f t="shared" si="25"/>
        <v>0</v>
      </c>
      <c r="AY59" s="12">
        <f t="shared" si="26"/>
        <v>280000</v>
      </c>
      <c r="AZ59" s="12">
        <f t="shared" si="27"/>
        <v>280000</v>
      </c>
      <c r="BA59" s="146"/>
      <c r="BB59" s="147"/>
      <c r="BC59" s="146"/>
      <c r="BD59" s="147"/>
      <c r="BE59" s="146"/>
      <c r="BF59" s="147"/>
      <c r="BG59" s="146"/>
      <c r="BH59" s="147"/>
    </row>
    <row r="60" spans="1:60" ht="27.75">
      <c r="A60" s="4">
        <v>2026</v>
      </c>
      <c r="B60" s="4">
        <v>8324</v>
      </c>
      <c r="C60" s="4">
        <v>2</v>
      </c>
      <c r="D60" s="4">
        <v>5</v>
      </c>
      <c r="E60" s="4">
        <v>16</v>
      </c>
      <c r="F60" s="4">
        <v>2000</v>
      </c>
      <c r="G60" s="4">
        <v>2100</v>
      </c>
      <c r="H60" s="4">
        <v>211</v>
      </c>
      <c r="I60" s="96" t="s">
        <v>19</v>
      </c>
      <c r="J60" s="13" t="s">
        <v>48</v>
      </c>
      <c r="K60" s="14">
        <v>0</v>
      </c>
      <c r="L60" s="14">
        <v>0</v>
      </c>
      <c r="M60" s="14">
        <v>0</v>
      </c>
      <c r="N60" s="14">
        <v>100000</v>
      </c>
      <c r="O60" s="14">
        <v>0</v>
      </c>
      <c r="P60" s="14">
        <v>100000</v>
      </c>
      <c r="Q60" s="14">
        <v>100000</v>
      </c>
      <c r="R60" s="14">
        <v>0</v>
      </c>
      <c r="S60" s="14">
        <v>0</v>
      </c>
      <c r="T60" s="14">
        <v>0</v>
      </c>
      <c r="U60" s="14">
        <f>+U61</f>
        <v>0</v>
      </c>
      <c r="V60" s="14">
        <f t="shared" ref="V60:AS60" si="88">+V61</f>
        <v>0</v>
      </c>
      <c r="W60" s="14">
        <f t="shared" si="88"/>
        <v>0</v>
      </c>
      <c r="X60" s="14">
        <f t="shared" si="88"/>
        <v>0</v>
      </c>
      <c r="Y60" s="14">
        <f t="shared" si="88"/>
        <v>0</v>
      </c>
      <c r="Z60" s="14">
        <f t="shared" si="88"/>
        <v>0</v>
      </c>
      <c r="AA60" s="14">
        <f t="shared" si="88"/>
        <v>0</v>
      </c>
      <c r="AB60" s="14">
        <f t="shared" si="88"/>
        <v>0</v>
      </c>
      <c r="AC60" s="14">
        <f t="shared" si="88"/>
        <v>0</v>
      </c>
      <c r="AD60" s="14">
        <f t="shared" si="88"/>
        <v>0</v>
      </c>
      <c r="AE60" s="14">
        <f t="shared" si="88"/>
        <v>0</v>
      </c>
      <c r="AF60" s="14">
        <f t="shared" si="88"/>
        <v>0</v>
      </c>
      <c r="AG60" s="14">
        <f t="shared" si="88"/>
        <v>0</v>
      </c>
      <c r="AH60" s="14">
        <f t="shared" si="88"/>
        <v>0</v>
      </c>
      <c r="AI60" s="14">
        <f t="shared" si="88"/>
        <v>0</v>
      </c>
      <c r="AJ60" s="14">
        <f t="shared" si="88"/>
        <v>0</v>
      </c>
      <c r="AK60" s="14">
        <f t="shared" si="88"/>
        <v>0</v>
      </c>
      <c r="AL60" s="14">
        <f t="shared" si="88"/>
        <v>0</v>
      </c>
      <c r="AM60" s="14">
        <f t="shared" si="88"/>
        <v>0</v>
      </c>
      <c r="AN60" s="14">
        <f t="shared" si="88"/>
        <v>0</v>
      </c>
      <c r="AO60" s="14">
        <f t="shared" si="88"/>
        <v>0</v>
      </c>
      <c r="AP60" s="14">
        <f t="shared" si="88"/>
        <v>0</v>
      </c>
      <c r="AQ60" s="14">
        <f t="shared" si="88"/>
        <v>0</v>
      </c>
      <c r="AR60" s="14">
        <f t="shared" si="88"/>
        <v>0</v>
      </c>
      <c r="AS60" s="14">
        <f t="shared" si="88"/>
        <v>0</v>
      </c>
      <c r="AT60" s="14">
        <f t="shared" si="21"/>
        <v>0</v>
      </c>
      <c r="AU60" s="14">
        <f t="shared" si="22"/>
        <v>0</v>
      </c>
      <c r="AV60" s="14">
        <f t="shared" si="23"/>
        <v>0</v>
      </c>
      <c r="AW60" s="14">
        <f t="shared" si="24"/>
        <v>100000</v>
      </c>
      <c r="AX60" s="14">
        <f t="shared" si="25"/>
        <v>0</v>
      </c>
      <c r="AY60" s="14">
        <f t="shared" si="26"/>
        <v>100000</v>
      </c>
      <c r="AZ60" s="14">
        <f t="shared" si="27"/>
        <v>100000</v>
      </c>
      <c r="BA60" s="4"/>
      <c r="BB60" s="153"/>
      <c r="BC60" s="4"/>
      <c r="BD60" s="153"/>
      <c r="BE60" s="4"/>
      <c r="BF60" s="153"/>
      <c r="BG60" s="4"/>
      <c r="BH60" s="153"/>
    </row>
    <row r="61" spans="1:60" ht="27.75">
      <c r="A61" s="5">
        <v>2026</v>
      </c>
      <c r="B61" s="5">
        <v>8324</v>
      </c>
      <c r="C61" s="5">
        <v>2</v>
      </c>
      <c r="D61" s="5">
        <v>5</v>
      </c>
      <c r="E61" s="5">
        <v>16</v>
      </c>
      <c r="F61" s="5">
        <v>2000</v>
      </c>
      <c r="G61" s="5">
        <v>2100</v>
      </c>
      <c r="H61" s="5">
        <v>211</v>
      </c>
      <c r="I61" s="88">
        <v>1</v>
      </c>
      <c r="J61" s="15" t="s">
        <v>49</v>
      </c>
      <c r="K61" s="16">
        <v>0</v>
      </c>
      <c r="L61" s="16">
        <v>0</v>
      </c>
      <c r="M61" s="17">
        <v>0</v>
      </c>
      <c r="N61" s="16">
        <v>100000</v>
      </c>
      <c r="O61" s="16">
        <v>0</v>
      </c>
      <c r="P61" s="17">
        <v>100000</v>
      </c>
      <c r="Q61" s="17">
        <v>100000</v>
      </c>
      <c r="R61" s="16">
        <v>0</v>
      </c>
      <c r="S61" s="16">
        <v>0</v>
      </c>
      <c r="T61" s="17">
        <v>0</v>
      </c>
      <c r="U61" s="16">
        <v>0</v>
      </c>
      <c r="V61" s="16">
        <v>0</v>
      </c>
      <c r="W61" s="17">
        <v>0</v>
      </c>
      <c r="X61" s="17">
        <v>0</v>
      </c>
      <c r="Y61" s="16">
        <v>0</v>
      </c>
      <c r="Z61" s="16">
        <v>0</v>
      </c>
      <c r="AA61" s="17">
        <v>0</v>
      </c>
      <c r="AB61" s="16">
        <v>0</v>
      </c>
      <c r="AC61" s="16">
        <v>0</v>
      </c>
      <c r="AD61" s="17">
        <v>0</v>
      </c>
      <c r="AE61" s="17">
        <v>0</v>
      </c>
      <c r="AF61" s="16">
        <v>0</v>
      </c>
      <c r="AG61" s="16">
        <v>0</v>
      </c>
      <c r="AH61" s="17">
        <v>0</v>
      </c>
      <c r="AI61" s="16">
        <v>0</v>
      </c>
      <c r="AJ61" s="16">
        <v>0</v>
      </c>
      <c r="AK61" s="17">
        <v>0</v>
      </c>
      <c r="AL61" s="17">
        <v>0</v>
      </c>
      <c r="AM61" s="16">
        <v>0</v>
      </c>
      <c r="AN61" s="16">
        <v>0</v>
      </c>
      <c r="AO61" s="17">
        <v>0</v>
      </c>
      <c r="AP61" s="16">
        <v>0</v>
      </c>
      <c r="AQ61" s="16">
        <v>0</v>
      </c>
      <c r="AR61" s="17">
        <v>0</v>
      </c>
      <c r="AS61" s="17">
        <v>0</v>
      </c>
      <c r="AT61" s="114">
        <f t="shared" si="21"/>
        <v>0</v>
      </c>
      <c r="AU61" s="114">
        <f t="shared" si="22"/>
        <v>0</v>
      </c>
      <c r="AV61" s="114">
        <f t="shared" si="23"/>
        <v>0</v>
      </c>
      <c r="AW61" s="114">
        <f t="shared" si="24"/>
        <v>100000</v>
      </c>
      <c r="AX61" s="114">
        <f t="shared" si="25"/>
        <v>0</v>
      </c>
      <c r="AY61" s="114">
        <f t="shared" si="26"/>
        <v>100000</v>
      </c>
      <c r="AZ61" s="114">
        <f t="shared" si="27"/>
        <v>100000</v>
      </c>
      <c r="BA61" s="150">
        <v>100</v>
      </c>
      <c r="BB61" s="151"/>
      <c r="BC61" s="150"/>
      <c r="BD61" s="151"/>
      <c r="BE61" s="150"/>
      <c r="BF61" s="151"/>
      <c r="BG61" s="137">
        <f>+BA61-BC61-BE61</f>
        <v>100</v>
      </c>
      <c r="BH61" s="151"/>
    </row>
    <row r="62" spans="1:60" ht="48">
      <c r="A62" s="4">
        <v>2026</v>
      </c>
      <c r="B62" s="4">
        <v>8324</v>
      </c>
      <c r="C62" s="4">
        <v>2</v>
      </c>
      <c r="D62" s="4">
        <v>5</v>
      </c>
      <c r="E62" s="4">
        <v>16</v>
      </c>
      <c r="F62" s="4">
        <v>2000</v>
      </c>
      <c r="G62" s="4">
        <v>2100</v>
      </c>
      <c r="H62" s="4">
        <v>214</v>
      </c>
      <c r="I62" s="96" t="s">
        <v>19</v>
      </c>
      <c r="J62" s="13" t="s">
        <v>50</v>
      </c>
      <c r="K62" s="14">
        <v>0</v>
      </c>
      <c r="L62" s="14">
        <v>0</v>
      </c>
      <c r="M62" s="14">
        <v>0</v>
      </c>
      <c r="N62" s="14">
        <v>120000</v>
      </c>
      <c r="O62" s="14">
        <v>0</v>
      </c>
      <c r="P62" s="14">
        <v>120000</v>
      </c>
      <c r="Q62" s="14">
        <v>120000</v>
      </c>
      <c r="R62" s="14">
        <v>0</v>
      </c>
      <c r="S62" s="14">
        <v>0</v>
      </c>
      <c r="T62" s="14">
        <v>0</v>
      </c>
      <c r="U62" s="14">
        <f>+U63</f>
        <v>0</v>
      </c>
      <c r="V62" s="14">
        <v>0</v>
      </c>
      <c r="W62" s="14">
        <v>0</v>
      </c>
      <c r="X62" s="14">
        <v>0</v>
      </c>
      <c r="Y62" s="14">
        <v>0</v>
      </c>
      <c r="Z62" s="14">
        <v>0</v>
      </c>
      <c r="AA62" s="14">
        <v>0</v>
      </c>
      <c r="AB62" s="14">
        <v>0</v>
      </c>
      <c r="AC62" s="14">
        <v>0</v>
      </c>
      <c r="AD62" s="14">
        <v>0</v>
      </c>
      <c r="AE62" s="14">
        <v>0</v>
      </c>
      <c r="AF62" s="14">
        <v>0</v>
      </c>
      <c r="AG62" s="14">
        <v>0</v>
      </c>
      <c r="AH62" s="14">
        <v>0</v>
      </c>
      <c r="AI62" s="14">
        <v>0</v>
      </c>
      <c r="AJ62" s="14">
        <v>0</v>
      </c>
      <c r="AK62" s="14">
        <v>0</v>
      </c>
      <c r="AL62" s="14">
        <v>0</v>
      </c>
      <c r="AM62" s="14">
        <v>0</v>
      </c>
      <c r="AN62" s="14">
        <v>0</v>
      </c>
      <c r="AO62" s="14">
        <v>0</v>
      </c>
      <c r="AP62" s="14">
        <v>0</v>
      </c>
      <c r="AQ62" s="14">
        <v>0</v>
      </c>
      <c r="AR62" s="14">
        <v>0</v>
      </c>
      <c r="AS62" s="14">
        <v>0</v>
      </c>
      <c r="AT62" s="14">
        <f t="shared" si="21"/>
        <v>0</v>
      </c>
      <c r="AU62" s="14">
        <f t="shared" si="22"/>
        <v>0</v>
      </c>
      <c r="AV62" s="14">
        <f t="shared" si="23"/>
        <v>0</v>
      </c>
      <c r="AW62" s="14">
        <f t="shared" si="24"/>
        <v>120000</v>
      </c>
      <c r="AX62" s="14">
        <f t="shared" si="25"/>
        <v>0</v>
      </c>
      <c r="AY62" s="14">
        <f t="shared" si="26"/>
        <v>120000</v>
      </c>
      <c r="AZ62" s="14">
        <f t="shared" si="27"/>
        <v>120000</v>
      </c>
      <c r="BA62" s="4"/>
      <c r="BB62" s="153"/>
      <c r="BC62" s="4"/>
      <c r="BD62" s="153"/>
      <c r="BE62" s="4"/>
      <c r="BF62" s="153"/>
      <c r="BG62" s="4"/>
      <c r="BH62" s="153"/>
    </row>
    <row r="63" spans="1:60" ht="27.75">
      <c r="A63" s="5">
        <v>2026</v>
      </c>
      <c r="B63" s="5">
        <v>8324</v>
      </c>
      <c r="C63" s="5">
        <v>2</v>
      </c>
      <c r="D63" s="5">
        <v>5</v>
      </c>
      <c r="E63" s="5">
        <v>16</v>
      </c>
      <c r="F63" s="5">
        <v>2000</v>
      </c>
      <c r="G63" s="5">
        <v>2100</v>
      </c>
      <c r="H63" s="5">
        <v>214</v>
      </c>
      <c r="I63" s="88">
        <v>1</v>
      </c>
      <c r="J63" s="15" t="s">
        <v>51</v>
      </c>
      <c r="K63" s="16">
        <v>0</v>
      </c>
      <c r="L63" s="16">
        <v>0</v>
      </c>
      <c r="M63" s="17">
        <v>0</v>
      </c>
      <c r="N63" s="16">
        <v>120000</v>
      </c>
      <c r="O63" s="16">
        <v>0</v>
      </c>
      <c r="P63" s="17">
        <v>120000</v>
      </c>
      <c r="Q63" s="17">
        <v>120000</v>
      </c>
      <c r="R63" s="16">
        <v>0</v>
      </c>
      <c r="S63" s="16">
        <v>0</v>
      </c>
      <c r="T63" s="17">
        <v>0</v>
      </c>
      <c r="U63" s="16">
        <v>0</v>
      </c>
      <c r="V63" s="16">
        <v>0</v>
      </c>
      <c r="W63" s="17">
        <v>0</v>
      </c>
      <c r="X63" s="17">
        <v>0</v>
      </c>
      <c r="Y63" s="16">
        <v>0</v>
      </c>
      <c r="Z63" s="16">
        <v>0</v>
      </c>
      <c r="AA63" s="17">
        <v>0</v>
      </c>
      <c r="AB63" s="16">
        <v>0</v>
      </c>
      <c r="AC63" s="16">
        <v>0</v>
      </c>
      <c r="AD63" s="17">
        <v>0</v>
      </c>
      <c r="AE63" s="17">
        <v>0</v>
      </c>
      <c r="AF63" s="16">
        <v>0</v>
      </c>
      <c r="AG63" s="16">
        <v>0</v>
      </c>
      <c r="AH63" s="17">
        <v>0</v>
      </c>
      <c r="AI63" s="16">
        <v>0</v>
      </c>
      <c r="AJ63" s="16">
        <v>0</v>
      </c>
      <c r="AK63" s="17">
        <v>0</v>
      </c>
      <c r="AL63" s="17">
        <v>0</v>
      </c>
      <c r="AM63" s="16">
        <v>0</v>
      </c>
      <c r="AN63" s="16">
        <v>0</v>
      </c>
      <c r="AO63" s="17">
        <v>0</v>
      </c>
      <c r="AP63" s="16">
        <v>0</v>
      </c>
      <c r="AQ63" s="16">
        <v>0</v>
      </c>
      <c r="AR63" s="17">
        <v>0</v>
      </c>
      <c r="AS63" s="17">
        <v>0</v>
      </c>
      <c r="AT63" s="114">
        <f t="shared" si="21"/>
        <v>0</v>
      </c>
      <c r="AU63" s="114">
        <f t="shared" si="22"/>
        <v>0</v>
      </c>
      <c r="AV63" s="114">
        <f t="shared" si="23"/>
        <v>0</v>
      </c>
      <c r="AW63" s="114">
        <f t="shared" si="24"/>
        <v>120000</v>
      </c>
      <c r="AX63" s="114">
        <f t="shared" si="25"/>
        <v>0</v>
      </c>
      <c r="AY63" s="114">
        <f t="shared" si="26"/>
        <v>120000</v>
      </c>
      <c r="AZ63" s="114">
        <f t="shared" si="27"/>
        <v>120000</v>
      </c>
      <c r="BA63" s="150">
        <v>1</v>
      </c>
      <c r="BB63" s="151"/>
      <c r="BC63" s="150"/>
      <c r="BD63" s="151"/>
      <c r="BE63" s="150"/>
      <c r="BF63" s="151"/>
      <c r="BG63" s="137">
        <f>+BA63-BC63-BE63</f>
        <v>1</v>
      </c>
      <c r="BH63" s="151"/>
    </row>
    <row r="64" spans="1:60" ht="27.75">
      <c r="A64" s="4">
        <v>2026</v>
      </c>
      <c r="B64" s="4">
        <v>8324</v>
      </c>
      <c r="C64" s="4">
        <v>2</v>
      </c>
      <c r="D64" s="4">
        <v>5</v>
      </c>
      <c r="E64" s="4">
        <v>16</v>
      </c>
      <c r="F64" s="4">
        <v>2000</v>
      </c>
      <c r="G64" s="4">
        <v>2100</v>
      </c>
      <c r="H64" s="4">
        <v>216</v>
      </c>
      <c r="I64" s="96" t="s">
        <v>19</v>
      </c>
      <c r="J64" s="13" t="s">
        <v>52</v>
      </c>
      <c r="K64" s="14">
        <v>0</v>
      </c>
      <c r="L64" s="14">
        <v>0</v>
      </c>
      <c r="M64" s="14">
        <v>0</v>
      </c>
      <c r="N64" s="14">
        <v>60000</v>
      </c>
      <c r="O64" s="14">
        <v>0</v>
      </c>
      <c r="P64" s="14">
        <v>60000</v>
      </c>
      <c r="Q64" s="14">
        <v>60000</v>
      </c>
      <c r="R64" s="14">
        <v>0</v>
      </c>
      <c r="S64" s="14">
        <v>0</v>
      </c>
      <c r="T64" s="14">
        <v>0</v>
      </c>
      <c r="U64" s="14">
        <f>+U65</f>
        <v>0</v>
      </c>
      <c r="V64" s="14">
        <v>0</v>
      </c>
      <c r="W64" s="14">
        <v>0</v>
      </c>
      <c r="X64" s="14">
        <v>0</v>
      </c>
      <c r="Y64" s="14">
        <v>0</v>
      </c>
      <c r="Z64" s="14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14">
        <v>0</v>
      </c>
      <c r="AH64" s="14">
        <v>0</v>
      </c>
      <c r="AI64" s="14">
        <v>0</v>
      </c>
      <c r="AJ64" s="14">
        <v>0</v>
      </c>
      <c r="AK64" s="14">
        <v>0</v>
      </c>
      <c r="AL64" s="14">
        <v>0</v>
      </c>
      <c r="AM64" s="14">
        <v>0</v>
      </c>
      <c r="AN64" s="14">
        <v>0</v>
      </c>
      <c r="AO64" s="14">
        <v>0</v>
      </c>
      <c r="AP64" s="14">
        <v>0</v>
      </c>
      <c r="AQ64" s="14">
        <v>0</v>
      </c>
      <c r="AR64" s="14">
        <v>0</v>
      </c>
      <c r="AS64" s="14">
        <v>0</v>
      </c>
      <c r="AT64" s="14">
        <f t="shared" si="21"/>
        <v>0</v>
      </c>
      <c r="AU64" s="14">
        <f t="shared" si="22"/>
        <v>0</v>
      </c>
      <c r="AV64" s="14">
        <f t="shared" si="23"/>
        <v>0</v>
      </c>
      <c r="AW64" s="14">
        <f t="shared" si="24"/>
        <v>60000</v>
      </c>
      <c r="AX64" s="14">
        <f t="shared" si="25"/>
        <v>0</v>
      </c>
      <c r="AY64" s="14">
        <f t="shared" si="26"/>
        <v>60000</v>
      </c>
      <c r="AZ64" s="14">
        <f t="shared" si="27"/>
        <v>60000</v>
      </c>
      <c r="BA64" s="4"/>
      <c r="BB64" s="153"/>
      <c r="BC64" s="4"/>
      <c r="BD64" s="153"/>
      <c r="BE64" s="4"/>
      <c r="BF64" s="153"/>
      <c r="BG64" s="4"/>
      <c r="BH64" s="153"/>
    </row>
    <row r="65" spans="1:60" ht="27.75">
      <c r="A65" s="5">
        <v>2026</v>
      </c>
      <c r="B65" s="5">
        <v>8324</v>
      </c>
      <c r="C65" s="5">
        <v>2</v>
      </c>
      <c r="D65" s="5">
        <v>5</v>
      </c>
      <c r="E65" s="5">
        <v>16</v>
      </c>
      <c r="F65" s="5">
        <v>2000</v>
      </c>
      <c r="G65" s="5">
        <v>2100</v>
      </c>
      <c r="H65" s="5">
        <v>216</v>
      </c>
      <c r="I65" s="88">
        <v>1</v>
      </c>
      <c r="J65" s="15" t="s">
        <v>52</v>
      </c>
      <c r="K65" s="16">
        <v>0</v>
      </c>
      <c r="L65" s="16">
        <v>0</v>
      </c>
      <c r="M65" s="17">
        <v>0</v>
      </c>
      <c r="N65" s="16">
        <v>60000</v>
      </c>
      <c r="O65" s="16">
        <v>0</v>
      </c>
      <c r="P65" s="17">
        <v>60000</v>
      </c>
      <c r="Q65" s="17">
        <v>60000</v>
      </c>
      <c r="R65" s="16">
        <v>0</v>
      </c>
      <c r="S65" s="16">
        <v>0</v>
      </c>
      <c r="T65" s="17">
        <v>0</v>
      </c>
      <c r="U65" s="16">
        <v>0</v>
      </c>
      <c r="V65" s="16">
        <v>0</v>
      </c>
      <c r="W65" s="17">
        <v>0</v>
      </c>
      <c r="X65" s="17">
        <v>0</v>
      </c>
      <c r="Y65" s="16">
        <v>0</v>
      </c>
      <c r="Z65" s="16">
        <v>0</v>
      </c>
      <c r="AA65" s="17">
        <v>0</v>
      </c>
      <c r="AB65" s="16">
        <v>0</v>
      </c>
      <c r="AC65" s="16">
        <v>0</v>
      </c>
      <c r="AD65" s="17">
        <v>0</v>
      </c>
      <c r="AE65" s="17">
        <v>0</v>
      </c>
      <c r="AF65" s="16">
        <v>0</v>
      </c>
      <c r="AG65" s="16">
        <v>0</v>
      </c>
      <c r="AH65" s="17">
        <v>0</v>
      </c>
      <c r="AI65" s="16">
        <v>0</v>
      </c>
      <c r="AJ65" s="16">
        <v>0</v>
      </c>
      <c r="AK65" s="17">
        <v>0</v>
      </c>
      <c r="AL65" s="17">
        <v>0</v>
      </c>
      <c r="AM65" s="16">
        <v>0</v>
      </c>
      <c r="AN65" s="16">
        <v>0</v>
      </c>
      <c r="AO65" s="17">
        <v>0</v>
      </c>
      <c r="AP65" s="16">
        <v>0</v>
      </c>
      <c r="AQ65" s="16">
        <v>0</v>
      </c>
      <c r="AR65" s="17">
        <v>0</v>
      </c>
      <c r="AS65" s="17">
        <v>0</v>
      </c>
      <c r="AT65" s="114">
        <f t="shared" si="21"/>
        <v>0</v>
      </c>
      <c r="AU65" s="114">
        <f t="shared" si="22"/>
        <v>0</v>
      </c>
      <c r="AV65" s="114">
        <f t="shared" si="23"/>
        <v>0</v>
      </c>
      <c r="AW65" s="114">
        <f t="shared" si="24"/>
        <v>60000</v>
      </c>
      <c r="AX65" s="114">
        <f t="shared" si="25"/>
        <v>0</v>
      </c>
      <c r="AY65" s="114">
        <f t="shared" si="26"/>
        <v>60000</v>
      </c>
      <c r="AZ65" s="114">
        <f t="shared" si="27"/>
        <v>60000</v>
      </c>
      <c r="BA65" s="150">
        <v>1</v>
      </c>
      <c r="BB65" s="151"/>
      <c r="BC65" s="150"/>
      <c r="BD65" s="151"/>
      <c r="BE65" s="150"/>
      <c r="BF65" s="151"/>
      <c r="BG65" s="137">
        <f>+BA65-BC65-BE65</f>
        <v>1</v>
      </c>
      <c r="BH65" s="151"/>
    </row>
    <row r="66" spans="1:60" ht="27.75">
      <c r="A66" s="3">
        <v>2026</v>
      </c>
      <c r="B66" s="3">
        <v>8324</v>
      </c>
      <c r="C66" s="3">
        <v>2</v>
      </c>
      <c r="D66" s="3">
        <v>5</v>
      </c>
      <c r="E66" s="3">
        <v>16</v>
      </c>
      <c r="F66" s="3">
        <v>2000</v>
      </c>
      <c r="G66" s="3">
        <v>2600</v>
      </c>
      <c r="H66" s="3"/>
      <c r="I66" s="78" t="s">
        <v>19</v>
      </c>
      <c r="J66" s="11" t="s">
        <v>53</v>
      </c>
      <c r="K66" s="12">
        <v>0</v>
      </c>
      <c r="L66" s="12">
        <v>0</v>
      </c>
      <c r="M66" s="12">
        <v>0</v>
      </c>
      <c r="N66" s="12">
        <v>280000</v>
      </c>
      <c r="O66" s="12">
        <v>0</v>
      </c>
      <c r="P66" s="12">
        <v>280000</v>
      </c>
      <c r="Q66" s="12">
        <v>280000</v>
      </c>
      <c r="R66" s="12">
        <v>0</v>
      </c>
      <c r="S66" s="12">
        <v>0</v>
      </c>
      <c r="T66" s="12">
        <v>0</v>
      </c>
      <c r="U66" s="12">
        <f>+U67</f>
        <v>98314.3</v>
      </c>
      <c r="V66" s="12">
        <f t="shared" ref="V66:AS67" si="89">+V67</f>
        <v>0</v>
      </c>
      <c r="W66" s="12">
        <f t="shared" si="89"/>
        <v>98314.3</v>
      </c>
      <c r="X66" s="12">
        <f t="shared" si="89"/>
        <v>98314.3</v>
      </c>
      <c r="Y66" s="12">
        <f t="shared" si="89"/>
        <v>0</v>
      </c>
      <c r="Z66" s="12">
        <f t="shared" si="89"/>
        <v>0</v>
      </c>
      <c r="AA66" s="12">
        <f t="shared" si="89"/>
        <v>0</v>
      </c>
      <c r="AB66" s="12">
        <f t="shared" si="89"/>
        <v>0</v>
      </c>
      <c r="AC66" s="12">
        <f t="shared" si="89"/>
        <v>0</v>
      </c>
      <c r="AD66" s="12">
        <f t="shared" si="89"/>
        <v>0</v>
      </c>
      <c r="AE66" s="12">
        <f t="shared" si="89"/>
        <v>0</v>
      </c>
      <c r="AF66" s="12">
        <f t="shared" si="89"/>
        <v>0</v>
      </c>
      <c r="AG66" s="12">
        <f t="shared" si="89"/>
        <v>0</v>
      </c>
      <c r="AH66" s="12">
        <f t="shared" si="89"/>
        <v>0</v>
      </c>
      <c r="AI66" s="12">
        <f t="shared" si="89"/>
        <v>0</v>
      </c>
      <c r="AJ66" s="12">
        <f t="shared" si="89"/>
        <v>0</v>
      </c>
      <c r="AK66" s="12">
        <f t="shared" si="89"/>
        <v>0</v>
      </c>
      <c r="AL66" s="12">
        <f t="shared" si="89"/>
        <v>0</v>
      </c>
      <c r="AM66" s="12">
        <f t="shared" si="89"/>
        <v>0</v>
      </c>
      <c r="AN66" s="12">
        <f t="shared" si="89"/>
        <v>0</v>
      </c>
      <c r="AO66" s="12">
        <f t="shared" si="89"/>
        <v>0</v>
      </c>
      <c r="AP66" s="12">
        <f t="shared" si="89"/>
        <v>0</v>
      </c>
      <c r="AQ66" s="12">
        <f t="shared" si="89"/>
        <v>0</v>
      </c>
      <c r="AR66" s="12">
        <f t="shared" si="89"/>
        <v>0</v>
      </c>
      <c r="AS66" s="12">
        <f t="shared" si="89"/>
        <v>0</v>
      </c>
      <c r="AT66" s="12">
        <f t="shared" si="21"/>
        <v>0</v>
      </c>
      <c r="AU66" s="12">
        <f t="shared" si="22"/>
        <v>0</v>
      </c>
      <c r="AV66" s="12">
        <f t="shared" si="23"/>
        <v>0</v>
      </c>
      <c r="AW66" s="12">
        <f t="shared" si="24"/>
        <v>181685.7</v>
      </c>
      <c r="AX66" s="12">
        <f t="shared" si="25"/>
        <v>0</v>
      </c>
      <c r="AY66" s="12">
        <f t="shared" si="26"/>
        <v>181685.7</v>
      </c>
      <c r="AZ66" s="12">
        <f t="shared" si="27"/>
        <v>181685.7</v>
      </c>
      <c r="BA66" s="146"/>
      <c r="BB66" s="147"/>
      <c r="BC66" s="146"/>
      <c r="BD66" s="147"/>
      <c r="BE66" s="146"/>
      <c r="BF66" s="147"/>
      <c r="BG66" s="146"/>
      <c r="BH66" s="147"/>
    </row>
    <row r="67" spans="1:60" ht="27.75">
      <c r="A67" s="4">
        <v>2026</v>
      </c>
      <c r="B67" s="4">
        <v>8324</v>
      </c>
      <c r="C67" s="4">
        <v>2</v>
      </c>
      <c r="D67" s="4">
        <v>5</v>
      </c>
      <c r="E67" s="4">
        <v>16</v>
      </c>
      <c r="F67" s="4">
        <v>2000</v>
      </c>
      <c r="G67" s="4">
        <v>2600</v>
      </c>
      <c r="H67" s="4">
        <v>261</v>
      </c>
      <c r="I67" s="96" t="s">
        <v>19</v>
      </c>
      <c r="J67" s="13" t="s">
        <v>54</v>
      </c>
      <c r="K67" s="14">
        <v>0</v>
      </c>
      <c r="L67" s="14">
        <v>0</v>
      </c>
      <c r="M67" s="14">
        <v>0</v>
      </c>
      <c r="N67" s="14">
        <v>280000</v>
      </c>
      <c r="O67" s="14">
        <v>0</v>
      </c>
      <c r="P67" s="14">
        <v>280000</v>
      </c>
      <c r="Q67" s="14">
        <v>280000</v>
      </c>
      <c r="R67" s="14">
        <v>0</v>
      </c>
      <c r="S67" s="14">
        <v>0</v>
      </c>
      <c r="T67" s="14">
        <v>0</v>
      </c>
      <c r="U67" s="14">
        <f>+U68</f>
        <v>98314.3</v>
      </c>
      <c r="V67" s="14">
        <f t="shared" si="89"/>
        <v>0</v>
      </c>
      <c r="W67" s="14">
        <f t="shared" si="89"/>
        <v>98314.3</v>
      </c>
      <c r="X67" s="14">
        <f t="shared" si="89"/>
        <v>98314.3</v>
      </c>
      <c r="Y67" s="14">
        <f t="shared" si="89"/>
        <v>0</v>
      </c>
      <c r="Z67" s="14">
        <f t="shared" si="89"/>
        <v>0</v>
      </c>
      <c r="AA67" s="14">
        <f t="shared" si="89"/>
        <v>0</v>
      </c>
      <c r="AB67" s="14">
        <f t="shared" si="89"/>
        <v>0</v>
      </c>
      <c r="AC67" s="14">
        <f t="shared" si="89"/>
        <v>0</v>
      </c>
      <c r="AD67" s="14">
        <f t="shared" si="89"/>
        <v>0</v>
      </c>
      <c r="AE67" s="14">
        <f t="shared" si="89"/>
        <v>0</v>
      </c>
      <c r="AF67" s="14">
        <f t="shared" si="89"/>
        <v>0</v>
      </c>
      <c r="AG67" s="14">
        <f t="shared" si="89"/>
        <v>0</v>
      </c>
      <c r="AH67" s="14">
        <f t="shared" si="89"/>
        <v>0</v>
      </c>
      <c r="AI67" s="14">
        <f t="shared" si="89"/>
        <v>0</v>
      </c>
      <c r="AJ67" s="14">
        <f t="shared" si="89"/>
        <v>0</v>
      </c>
      <c r="AK67" s="14">
        <f t="shared" si="89"/>
        <v>0</v>
      </c>
      <c r="AL67" s="14">
        <f t="shared" si="89"/>
        <v>0</v>
      </c>
      <c r="AM67" s="14">
        <f t="shared" si="89"/>
        <v>0</v>
      </c>
      <c r="AN67" s="14">
        <f t="shared" si="89"/>
        <v>0</v>
      </c>
      <c r="AO67" s="14">
        <f t="shared" si="89"/>
        <v>0</v>
      </c>
      <c r="AP67" s="14">
        <f t="shared" si="89"/>
        <v>0</v>
      </c>
      <c r="AQ67" s="14">
        <f t="shared" si="89"/>
        <v>0</v>
      </c>
      <c r="AR67" s="14">
        <f t="shared" si="89"/>
        <v>0</v>
      </c>
      <c r="AS67" s="14">
        <f t="shared" si="89"/>
        <v>0</v>
      </c>
      <c r="AT67" s="14">
        <f t="shared" si="21"/>
        <v>0</v>
      </c>
      <c r="AU67" s="14">
        <f t="shared" si="22"/>
        <v>0</v>
      </c>
      <c r="AV67" s="14">
        <f t="shared" si="23"/>
        <v>0</v>
      </c>
      <c r="AW67" s="14">
        <f t="shared" si="24"/>
        <v>181685.7</v>
      </c>
      <c r="AX67" s="14">
        <f t="shared" si="25"/>
        <v>0</v>
      </c>
      <c r="AY67" s="14">
        <f t="shared" si="26"/>
        <v>181685.7</v>
      </c>
      <c r="AZ67" s="14">
        <f t="shared" si="27"/>
        <v>181685.7</v>
      </c>
      <c r="BA67" s="4"/>
      <c r="BB67" s="153"/>
      <c r="BC67" s="4"/>
      <c r="BD67" s="153"/>
      <c r="BE67" s="4"/>
      <c r="BF67" s="153"/>
      <c r="BG67" s="4"/>
      <c r="BH67" s="153"/>
    </row>
    <row r="68" spans="1:60" ht="27.75">
      <c r="A68" s="5">
        <v>2026</v>
      </c>
      <c r="B68" s="5">
        <v>8324</v>
      </c>
      <c r="C68" s="5">
        <v>2</v>
      </c>
      <c r="D68" s="5">
        <v>5</v>
      </c>
      <c r="E68" s="5">
        <v>16</v>
      </c>
      <c r="F68" s="5">
        <v>2000</v>
      </c>
      <c r="G68" s="5">
        <v>2600</v>
      </c>
      <c r="H68" s="5">
        <v>261</v>
      </c>
      <c r="I68" s="88">
        <v>1</v>
      </c>
      <c r="J68" s="15" t="s">
        <v>116</v>
      </c>
      <c r="K68" s="16">
        <v>0</v>
      </c>
      <c r="L68" s="16">
        <v>0</v>
      </c>
      <c r="M68" s="17">
        <v>0</v>
      </c>
      <c r="N68" s="16">
        <v>280000</v>
      </c>
      <c r="O68" s="16">
        <v>0</v>
      </c>
      <c r="P68" s="17">
        <v>280000</v>
      </c>
      <c r="Q68" s="17">
        <v>280000</v>
      </c>
      <c r="R68" s="16">
        <v>0</v>
      </c>
      <c r="S68" s="16">
        <v>0</v>
      </c>
      <c r="T68" s="17">
        <v>0</v>
      </c>
      <c r="U68" s="16">
        <v>98314.3</v>
      </c>
      <c r="V68" s="16">
        <v>0</v>
      </c>
      <c r="W68" s="17">
        <f>+U68+V68</f>
        <v>98314.3</v>
      </c>
      <c r="X68" s="17">
        <f>+T68+W68</f>
        <v>98314.3</v>
      </c>
      <c r="Y68" s="16">
        <v>0</v>
      </c>
      <c r="Z68" s="16">
        <v>0</v>
      </c>
      <c r="AA68" s="17">
        <v>0</v>
      </c>
      <c r="AB68" s="16">
        <v>0</v>
      </c>
      <c r="AC68" s="16">
        <v>0</v>
      </c>
      <c r="AD68" s="17">
        <v>0</v>
      </c>
      <c r="AE68" s="17">
        <v>0</v>
      </c>
      <c r="AF68" s="16">
        <v>0</v>
      </c>
      <c r="AG68" s="16">
        <v>0</v>
      </c>
      <c r="AH68" s="17">
        <v>0</v>
      </c>
      <c r="AI68" s="16">
        <v>0</v>
      </c>
      <c r="AJ68" s="16">
        <v>0</v>
      </c>
      <c r="AK68" s="17">
        <v>0</v>
      </c>
      <c r="AL68" s="17">
        <v>0</v>
      </c>
      <c r="AM68" s="16">
        <v>0</v>
      </c>
      <c r="AN68" s="16">
        <v>0</v>
      </c>
      <c r="AO68" s="17">
        <v>0</v>
      </c>
      <c r="AP68" s="16">
        <v>0</v>
      </c>
      <c r="AQ68" s="16">
        <v>0</v>
      </c>
      <c r="AR68" s="17">
        <v>0</v>
      </c>
      <c r="AS68" s="17">
        <v>0</v>
      </c>
      <c r="AT68" s="114">
        <f t="shared" si="21"/>
        <v>0</v>
      </c>
      <c r="AU68" s="114">
        <f t="shared" si="22"/>
        <v>0</v>
      </c>
      <c r="AV68" s="114">
        <f t="shared" si="23"/>
        <v>0</v>
      </c>
      <c r="AW68" s="114">
        <f t="shared" si="24"/>
        <v>181685.7</v>
      </c>
      <c r="AX68" s="114">
        <f t="shared" si="25"/>
        <v>0</v>
      </c>
      <c r="AY68" s="114">
        <f t="shared" si="26"/>
        <v>181685.7</v>
      </c>
      <c r="AZ68" s="114">
        <f t="shared" si="27"/>
        <v>181685.7</v>
      </c>
      <c r="BA68" s="150">
        <v>10769</v>
      </c>
      <c r="BB68" s="151"/>
      <c r="BC68" s="150">
        <v>4032</v>
      </c>
      <c r="BD68" s="151"/>
      <c r="BE68" s="150"/>
      <c r="BF68" s="151"/>
      <c r="BG68" s="137">
        <f>+BA68-BC68-BE68</f>
        <v>6737</v>
      </c>
      <c r="BH68" s="151"/>
    </row>
    <row r="69" spans="1:60" ht="27.75">
      <c r="A69" s="3">
        <v>2026</v>
      </c>
      <c r="B69" s="3">
        <v>8324</v>
      </c>
      <c r="C69" s="3">
        <v>2</v>
      </c>
      <c r="D69" s="3">
        <v>5</v>
      </c>
      <c r="E69" s="3">
        <v>16</v>
      </c>
      <c r="F69" s="3">
        <v>2000</v>
      </c>
      <c r="G69" s="3">
        <v>2700</v>
      </c>
      <c r="H69" s="3"/>
      <c r="I69" s="78" t="s">
        <v>19</v>
      </c>
      <c r="J69" s="11" t="s">
        <v>86</v>
      </c>
      <c r="K69" s="12">
        <v>0</v>
      </c>
      <c r="L69" s="12">
        <v>0</v>
      </c>
      <c r="M69" s="12">
        <v>0</v>
      </c>
      <c r="N69" s="12">
        <v>300000</v>
      </c>
      <c r="O69" s="12">
        <v>0</v>
      </c>
      <c r="P69" s="12">
        <v>300000</v>
      </c>
      <c r="Q69" s="12">
        <v>300000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v>0</v>
      </c>
      <c r="Y69" s="12">
        <v>0</v>
      </c>
      <c r="Z69" s="12">
        <v>0</v>
      </c>
      <c r="AA69" s="12">
        <v>0</v>
      </c>
      <c r="AB69" s="12">
        <v>0</v>
      </c>
      <c r="AC69" s="12">
        <v>0</v>
      </c>
      <c r="AD69" s="12">
        <v>0</v>
      </c>
      <c r="AE69" s="12">
        <v>0</v>
      </c>
      <c r="AF69" s="12">
        <v>0</v>
      </c>
      <c r="AG69" s="12">
        <v>0</v>
      </c>
      <c r="AH69" s="12">
        <v>0</v>
      </c>
      <c r="AI69" s="12">
        <v>0</v>
      </c>
      <c r="AJ69" s="12">
        <v>0</v>
      </c>
      <c r="AK69" s="12">
        <v>0</v>
      </c>
      <c r="AL69" s="12">
        <v>0</v>
      </c>
      <c r="AM69" s="12">
        <v>0</v>
      </c>
      <c r="AN69" s="12">
        <v>0</v>
      </c>
      <c r="AO69" s="12">
        <v>0</v>
      </c>
      <c r="AP69" s="12">
        <v>0</v>
      </c>
      <c r="AQ69" s="12">
        <v>0</v>
      </c>
      <c r="AR69" s="12">
        <v>0</v>
      </c>
      <c r="AS69" s="12">
        <v>0</v>
      </c>
      <c r="AT69" s="12">
        <f t="shared" si="21"/>
        <v>0</v>
      </c>
      <c r="AU69" s="12">
        <f t="shared" si="22"/>
        <v>0</v>
      </c>
      <c r="AV69" s="12">
        <f t="shared" si="23"/>
        <v>0</v>
      </c>
      <c r="AW69" s="12">
        <f t="shared" si="24"/>
        <v>300000</v>
      </c>
      <c r="AX69" s="12">
        <f t="shared" si="25"/>
        <v>0</v>
      </c>
      <c r="AY69" s="12">
        <f t="shared" si="26"/>
        <v>300000</v>
      </c>
      <c r="AZ69" s="12">
        <f t="shared" si="27"/>
        <v>300000</v>
      </c>
      <c r="BA69" s="146"/>
      <c r="BB69" s="147"/>
      <c r="BC69" s="146"/>
      <c r="BD69" s="147"/>
      <c r="BE69" s="146"/>
      <c r="BF69" s="147"/>
      <c r="BG69" s="146"/>
      <c r="BH69" s="147"/>
    </row>
    <row r="70" spans="1:60" ht="27.75">
      <c r="A70" s="4">
        <v>2026</v>
      </c>
      <c r="B70" s="4">
        <v>8324</v>
      </c>
      <c r="C70" s="4">
        <v>2</v>
      </c>
      <c r="D70" s="4">
        <v>5</v>
      </c>
      <c r="E70" s="4">
        <v>16</v>
      </c>
      <c r="F70" s="4">
        <v>2000</v>
      </c>
      <c r="G70" s="4">
        <v>2700</v>
      </c>
      <c r="H70" s="4">
        <v>271</v>
      </c>
      <c r="I70" s="84" t="s">
        <v>19</v>
      </c>
      <c r="J70" s="13" t="s">
        <v>87</v>
      </c>
      <c r="K70" s="14">
        <v>0</v>
      </c>
      <c r="L70" s="14">
        <v>0</v>
      </c>
      <c r="M70" s="14">
        <v>0</v>
      </c>
      <c r="N70" s="14">
        <v>300000</v>
      </c>
      <c r="O70" s="14">
        <v>0</v>
      </c>
      <c r="P70" s="14">
        <v>300000</v>
      </c>
      <c r="Q70" s="14">
        <v>300000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14">
        <v>0</v>
      </c>
      <c r="Z70" s="14">
        <v>0</v>
      </c>
      <c r="AA70" s="14">
        <v>0</v>
      </c>
      <c r="AB70" s="14">
        <v>0</v>
      </c>
      <c r="AC70" s="14">
        <v>0</v>
      </c>
      <c r="AD70" s="14">
        <v>0</v>
      </c>
      <c r="AE70" s="14">
        <v>0</v>
      </c>
      <c r="AF70" s="14">
        <v>0</v>
      </c>
      <c r="AG70" s="14">
        <v>0</v>
      </c>
      <c r="AH70" s="14">
        <v>0</v>
      </c>
      <c r="AI70" s="14">
        <v>0</v>
      </c>
      <c r="AJ70" s="14">
        <v>0</v>
      </c>
      <c r="AK70" s="14">
        <v>0</v>
      </c>
      <c r="AL70" s="14">
        <v>0</v>
      </c>
      <c r="AM70" s="14">
        <v>0</v>
      </c>
      <c r="AN70" s="14">
        <v>0</v>
      </c>
      <c r="AO70" s="14">
        <v>0</v>
      </c>
      <c r="AP70" s="14">
        <v>0</v>
      </c>
      <c r="AQ70" s="14">
        <v>0</v>
      </c>
      <c r="AR70" s="14">
        <v>0</v>
      </c>
      <c r="AS70" s="14">
        <v>0</v>
      </c>
      <c r="AT70" s="14">
        <f t="shared" si="21"/>
        <v>0</v>
      </c>
      <c r="AU70" s="14">
        <f t="shared" si="22"/>
        <v>0</v>
      </c>
      <c r="AV70" s="14">
        <f t="shared" si="23"/>
        <v>0</v>
      </c>
      <c r="AW70" s="14">
        <f t="shared" si="24"/>
        <v>300000</v>
      </c>
      <c r="AX70" s="14">
        <f t="shared" si="25"/>
        <v>0</v>
      </c>
      <c r="AY70" s="14">
        <f t="shared" si="26"/>
        <v>300000</v>
      </c>
      <c r="AZ70" s="14">
        <f t="shared" si="27"/>
        <v>300000</v>
      </c>
      <c r="BA70" s="154"/>
      <c r="BB70" s="155"/>
      <c r="BC70" s="154"/>
      <c r="BD70" s="155"/>
      <c r="BE70" s="154"/>
      <c r="BF70" s="155"/>
      <c r="BG70" s="154"/>
      <c r="BH70" s="155"/>
    </row>
    <row r="71" spans="1:60" ht="27.75">
      <c r="A71" s="5">
        <v>2026</v>
      </c>
      <c r="B71" s="5">
        <v>8324</v>
      </c>
      <c r="C71" s="5">
        <v>2</v>
      </c>
      <c r="D71" s="5">
        <v>5</v>
      </c>
      <c r="E71" s="5">
        <v>16</v>
      </c>
      <c r="F71" s="5">
        <v>2000</v>
      </c>
      <c r="G71" s="5">
        <v>2700</v>
      </c>
      <c r="H71" s="5">
        <v>271</v>
      </c>
      <c r="I71" s="88">
        <v>1</v>
      </c>
      <c r="J71" s="15" t="s">
        <v>87</v>
      </c>
      <c r="K71" s="16">
        <v>0</v>
      </c>
      <c r="L71" s="16">
        <v>0</v>
      </c>
      <c r="M71" s="17">
        <v>0</v>
      </c>
      <c r="N71" s="16">
        <v>300000</v>
      </c>
      <c r="O71" s="16">
        <v>0</v>
      </c>
      <c r="P71" s="17">
        <v>300000</v>
      </c>
      <c r="Q71" s="17">
        <v>300000</v>
      </c>
      <c r="R71" s="16">
        <v>0</v>
      </c>
      <c r="S71" s="16">
        <v>0</v>
      </c>
      <c r="T71" s="17">
        <v>0</v>
      </c>
      <c r="U71" s="16">
        <v>0</v>
      </c>
      <c r="V71" s="16">
        <v>0</v>
      </c>
      <c r="W71" s="17">
        <v>0</v>
      </c>
      <c r="X71" s="17">
        <v>0</v>
      </c>
      <c r="Y71" s="16">
        <v>0</v>
      </c>
      <c r="Z71" s="16">
        <v>0</v>
      </c>
      <c r="AA71" s="17">
        <v>0</v>
      </c>
      <c r="AB71" s="16">
        <v>0</v>
      </c>
      <c r="AC71" s="16">
        <v>0</v>
      </c>
      <c r="AD71" s="17">
        <v>0</v>
      </c>
      <c r="AE71" s="17">
        <v>0</v>
      </c>
      <c r="AF71" s="16">
        <v>0</v>
      </c>
      <c r="AG71" s="16">
        <v>0</v>
      </c>
      <c r="AH71" s="17">
        <v>0</v>
      </c>
      <c r="AI71" s="16">
        <v>0</v>
      </c>
      <c r="AJ71" s="16">
        <v>0</v>
      </c>
      <c r="AK71" s="17">
        <v>0</v>
      </c>
      <c r="AL71" s="17">
        <v>0</v>
      </c>
      <c r="AM71" s="16">
        <v>0</v>
      </c>
      <c r="AN71" s="16">
        <v>0</v>
      </c>
      <c r="AO71" s="17">
        <v>0</v>
      </c>
      <c r="AP71" s="16">
        <v>0</v>
      </c>
      <c r="AQ71" s="16">
        <v>0</v>
      </c>
      <c r="AR71" s="17">
        <v>0</v>
      </c>
      <c r="AS71" s="17">
        <v>0</v>
      </c>
      <c r="AT71" s="114">
        <f t="shared" si="21"/>
        <v>0</v>
      </c>
      <c r="AU71" s="114">
        <f t="shared" si="22"/>
        <v>0</v>
      </c>
      <c r="AV71" s="114">
        <f t="shared" si="23"/>
        <v>0</v>
      </c>
      <c r="AW71" s="114">
        <f t="shared" si="24"/>
        <v>300000</v>
      </c>
      <c r="AX71" s="114">
        <f t="shared" si="25"/>
        <v>0</v>
      </c>
      <c r="AY71" s="114">
        <f t="shared" si="26"/>
        <v>300000</v>
      </c>
      <c r="AZ71" s="114">
        <f t="shared" si="27"/>
        <v>300000</v>
      </c>
      <c r="BA71" s="150">
        <v>450</v>
      </c>
      <c r="BB71" s="151"/>
      <c r="BC71" s="150"/>
      <c r="BD71" s="151"/>
      <c r="BE71" s="150"/>
      <c r="BF71" s="151"/>
      <c r="BG71" s="137">
        <f>+BA71-BC71-BE71</f>
        <v>450</v>
      </c>
      <c r="BH71" s="151"/>
    </row>
    <row r="72" spans="1:60" ht="27.75">
      <c r="A72" s="3">
        <v>2026</v>
      </c>
      <c r="B72" s="3">
        <v>8324</v>
      </c>
      <c r="C72" s="3">
        <v>2</v>
      </c>
      <c r="D72" s="3">
        <v>5</v>
      </c>
      <c r="E72" s="3">
        <v>16</v>
      </c>
      <c r="F72" s="3">
        <v>2000</v>
      </c>
      <c r="G72" s="3">
        <v>2900</v>
      </c>
      <c r="H72" s="3"/>
      <c r="I72" s="78" t="s">
        <v>19</v>
      </c>
      <c r="J72" s="11" t="s">
        <v>45</v>
      </c>
      <c r="K72" s="12">
        <v>0</v>
      </c>
      <c r="L72" s="12">
        <v>0</v>
      </c>
      <c r="M72" s="12">
        <v>0</v>
      </c>
      <c r="N72" s="12">
        <v>40000</v>
      </c>
      <c r="O72" s="12">
        <v>0</v>
      </c>
      <c r="P72" s="12">
        <v>40000</v>
      </c>
      <c r="Q72" s="12">
        <v>40000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0</v>
      </c>
      <c r="Y72" s="12">
        <v>0</v>
      </c>
      <c r="Z72" s="12">
        <v>0</v>
      </c>
      <c r="AA72" s="12">
        <v>0</v>
      </c>
      <c r="AB72" s="12">
        <v>0</v>
      </c>
      <c r="AC72" s="12">
        <v>0</v>
      </c>
      <c r="AD72" s="12">
        <v>0</v>
      </c>
      <c r="AE72" s="12">
        <v>0</v>
      </c>
      <c r="AF72" s="12">
        <v>0</v>
      </c>
      <c r="AG72" s="12">
        <v>0</v>
      </c>
      <c r="AH72" s="12">
        <v>0</v>
      </c>
      <c r="AI72" s="12">
        <v>0</v>
      </c>
      <c r="AJ72" s="12">
        <v>0</v>
      </c>
      <c r="AK72" s="12">
        <v>0</v>
      </c>
      <c r="AL72" s="12">
        <v>0</v>
      </c>
      <c r="AM72" s="12">
        <v>0</v>
      </c>
      <c r="AN72" s="12">
        <v>0</v>
      </c>
      <c r="AO72" s="12">
        <v>0</v>
      </c>
      <c r="AP72" s="12">
        <v>0</v>
      </c>
      <c r="AQ72" s="12">
        <v>0</v>
      </c>
      <c r="AR72" s="12">
        <v>0</v>
      </c>
      <c r="AS72" s="12">
        <v>0</v>
      </c>
      <c r="AT72" s="12">
        <f t="shared" si="21"/>
        <v>0</v>
      </c>
      <c r="AU72" s="12">
        <f t="shared" si="22"/>
        <v>0</v>
      </c>
      <c r="AV72" s="12">
        <f t="shared" si="23"/>
        <v>0</v>
      </c>
      <c r="AW72" s="12">
        <f t="shared" si="24"/>
        <v>40000</v>
      </c>
      <c r="AX72" s="12">
        <f t="shared" si="25"/>
        <v>0</v>
      </c>
      <c r="AY72" s="12">
        <f t="shared" si="26"/>
        <v>40000</v>
      </c>
      <c r="AZ72" s="12">
        <f t="shared" si="27"/>
        <v>40000</v>
      </c>
      <c r="BA72" s="146"/>
      <c r="BB72" s="147"/>
      <c r="BC72" s="146"/>
      <c r="BD72" s="147"/>
      <c r="BE72" s="146"/>
      <c r="BF72" s="147"/>
      <c r="BG72" s="146"/>
      <c r="BH72" s="147"/>
    </row>
    <row r="73" spans="1:60" ht="48">
      <c r="A73" s="4">
        <v>2026</v>
      </c>
      <c r="B73" s="4">
        <v>8324</v>
      </c>
      <c r="C73" s="4">
        <v>2</v>
      </c>
      <c r="D73" s="4">
        <v>5</v>
      </c>
      <c r="E73" s="4">
        <v>16</v>
      </c>
      <c r="F73" s="4">
        <v>2000</v>
      </c>
      <c r="G73" s="4">
        <v>2900</v>
      </c>
      <c r="H73" s="4">
        <v>294</v>
      </c>
      <c r="I73" s="84" t="s">
        <v>19</v>
      </c>
      <c r="J73" s="13" t="s">
        <v>55</v>
      </c>
      <c r="K73" s="14">
        <v>0</v>
      </c>
      <c r="L73" s="14">
        <v>0</v>
      </c>
      <c r="M73" s="14">
        <v>0</v>
      </c>
      <c r="N73" s="14">
        <v>40000</v>
      </c>
      <c r="O73" s="14">
        <v>0</v>
      </c>
      <c r="P73" s="14">
        <v>40000</v>
      </c>
      <c r="Q73" s="14">
        <v>40000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14">
        <v>0</v>
      </c>
      <c r="AB73" s="14">
        <v>0</v>
      </c>
      <c r="AC73" s="14">
        <v>0</v>
      </c>
      <c r="AD73" s="14">
        <v>0</v>
      </c>
      <c r="AE73" s="14">
        <v>0</v>
      </c>
      <c r="AF73" s="14">
        <v>0</v>
      </c>
      <c r="AG73" s="14">
        <v>0</v>
      </c>
      <c r="AH73" s="14">
        <v>0</v>
      </c>
      <c r="AI73" s="14">
        <v>0</v>
      </c>
      <c r="AJ73" s="14">
        <v>0</v>
      </c>
      <c r="AK73" s="14">
        <v>0</v>
      </c>
      <c r="AL73" s="14">
        <v>0</v>
      </c>
      <c r="AM73" s="14">
        <v>0</v>
      </c>
      <c r="AN73" s="14">
        <v>0</v>
      </c>
      <c r="AO73" s="14">
        <v>0</v>
      </c>
      <c r="AP73" s="14">
        <v>0</v>
      </c>
      <c r="AQ73" s="14">
        <v>0</v>
      </c>
      <c r="AR73" s="14">
        <v>0</v>
      </c>
      <c r="AS73" s="14">
        <v>0</v>
      </c>
      <c r="AT73" s="14">
        <f t="shared" si="21"/>
        <v>0</v>
      </c>
      <c r="AU73" s="14">
        <f t="shared" si="22"/>
        <v>0</v>
      </c>
      <c r="AV73" s="14">
        <f t="shared" si="23"/>
        <v>0</v>
      </c>
      <c r="AW73" s="14">
        <f t="shared" si="24"/>
        <v>40000</v>
      </c>
      <c r="AX73" s="14">
        <f t="shared" si="25"/>
        <v>0</v>
      </c>
      <c r="AY73" s="14">
        <f t="shared" si="26"/>
        <v>40000</v>
      </c>
      <c r="AZ73" s="14">
        <f t="shared" si="27"/>
        <v>40000</v>
      </c>
      <c r="BA73" s="154"/>
      <c r="BB73" s="155"/>
      <c r="BC73" s="154"/>
      <c r="BD73" s="155"/>
      <c r="BE73" s="154"/>
      <c r="BF73" s="155"/>
      <c r="BG73" s="154"/>
      <c r="BH73" s="155"/>
    </row>
    <row r="74" spans="1:60" ht="46.5">
      <c r="A74" s="5">
        <v>2026</v>
      </c>
      <c r="B74" s="5">
        <v>8324</v>
      </c>
      <c r="C74" s="5">
        <v>2</v>
      </c>
      <c r="D74" s="5">
        <v>5</v>
      </c>
      <c r="E74" s="5">
        <v>16</v>
      </c>
      <c r="F74" s="5">
        <v>2000</v>
      </c>
      <c r="G74" s="5">
        <v>2900</v>
      </c>
      <c r="H74" s="5">
        <v>294</v>
      </c>
      <c r="I74" s="88">
        <v>1</v>
      </c>
      <c r="J74" s="15" t="s">
        <v>55</v>
      </c>
      <c r="K74" s="16">
        <v>0</v>
      </c>
      <c r="L74" s="16">
        <v>0</v>
      </c>
      <c r="M74" s="17">
        <v>0</v>
      </c>
      <c r="N74" s="16">
        <v>40000</v>
      </c>
      <c r="O74" s="16">
        <v>0</v>
      </c>
      <c r="P74" s="17">
        <v>40000</v>
      </c>
      <c r="Q74" s="17">
        <v>40000</v>
      </c>
      <c r="R74" s="16">
        <v>0</v>
      </c>
      <c r="S74" s="16">
        <v>0</v>
      </c>
      <c r="T74" s="17">
        <v>0</v>
      </c>
      <c r="U74" s="16">
        <v>0</v>
      </c>
      <c r="V74" s="16">
        <v>0</v>
      </c>
      <c r="W74" s="17">
        <v>0</v>
      </c>
      <c r="X74" s="17">
        <v>0</v>
      </c>
      <c r="Y74" s="16">
        <v>0</v>
      </c>
      <c r="Z74" s="16">
        <v>0</v>
      </c>
      <c r="AA74" s="17">
        <v>0</v>
      </c>
      <c r="AB74" s="16">
        <v>0</v>
      </c>
      <c r="AC74" s="16">
        <v>0</v>
      </c>
      <c r="AD74" s="17">
        <v>0</v>
      </c>
      <c r="AE74" s="17">
        <v>0</v>
      </c>
      <c r="AF74" s="16">
        <v>0</v>
      </c>
      <c r="AG74" s="16">
        <v>0</v>
      </c>
      <c r="AH74" s="17">
        <v>0</v>
      </c>
      <c r="AI74" s="16">
        <v>0</v>
      </c>
      <c r="AJ74" s="16">
        <v>0</v>
      </c>
      <c r="AK74" s="17">
        <v>0</v>
      </c>
      <c r="AL74" s="17">
        <v>0</v>
      </c>
      <c r="AM74" s="16">
        <v>0</v>
      </c>
      <c r="AN74" s="16">
        <v>0</v>
      </c>
      <c r="AO74" s="17">
        <v>0</v>
      </c>
      <c r="AP74" s="16">
        <v>0</v>
      </c>
      <c r="AQ74" s="16">
        <v>0</v>
      </c>
      <c r="AR74" s="17">
        <v>0</v>
      </c>
      <c r="AS74" s="17">
        <v>0</v>
      </c>
      <c r="AT74" s="114">
        <f t="shared" si="21"/>
        <v>0</v>
      </c>
      <c r="AU74" s="114">
        <f t="shared" si="22"/>
        <v>0</v>
      </c>
      <c r="AV74" s="114">
        <f t="shared" si="23"/>
        <v>0</v>
      </c>
      <c r="AW74" s="114">
        <f t="shared" si="24"/>
        <v>40000</v>
      </c>
      <c r="AX74" s="114">
        <f t="shared" si="25"/>
        <v>0</v>
      </c>
      <c r="AY74" s="114">
        <f t="shared" si="26"/>
        <v>40000</v>
      </c>
      <c r="AZ74" s="114">
        <f t="shared" si="27"/>
        <v>40000</v>
      </c>
      <c r="BA74" s="150">
        <v>1</v>
      </c>
      <c r="BB74" s="151"/>
      <c r="BC74" s="150"/>
      <c r="BD74" s="151"/>
      <c r="BE74" s="150"/>
      <c r="BF74" s="151"/>
      <c r="BG74" s="137">
        <f>+BA74-BC74-BE74</f>
        <v>1</v>
      </c>
      <c r="BH74" s="151"/>
    </row>
    <row r="75" spans="1:60" ht="27.75">
      <c r="A75" s="2">
        <v>2026</v>
      </c>
      <c r="B75" s="2">
        <v>8324</v>
      </c>
      <c r="C75" s="2">
        <v>2</v>
      </c>
      <c r="D75" s="2">
        <v>5</v>
      </c>
      <c r="E75" s="2">
        <v>16</v>
      </c>
      <c r="F75" s="2">
        <v>3000</v>
      </c>
      <c r="G75" s="2"/>
      <c r="H75" s="2"/>
      <c r="I75" s="77" t="s">
        <v>19</v>
      </c>
      <c r="J75" s="9" t="s">
        <v>28</v>
      </c>
      <c r="K75" s="10">
        <v>0</v>
      </c>
      <c r="L75" s="10">
        <v>0</v>
      </c>
      <c r="M75" s="10">
        <v>0</v>
      </c>
      <c r="N75" s="10">
        <v>1535000</v>
      </c>
      <c r="O75" s="10">
        <v>0</v>
      </c>
      <c r="P75" s="10">
        <v>1535000</v>
      </c>
      <c r="Q75" s="10">
        <v>1535000</v>
      </c>
      <c r="R75" s="10">
        <v>0</v>
      </c>
      <c r="S75" s="10">
        <v>0</v>
      </c>
      <c r="T75" s="10">
        <v>0</v>
      </c>
      <c r="U75" s="10">
        <f>+U76+U79+U88</f>
        <v>72338.010000000009</v>
      </c>
      <c r="V75" s="10">
        <f t="shared" ref="V75:X75" si="90">+V76+V79+V88</f>
        <v>0</v>
      </c>
      <c r="W75" s="10">
        <f t="shared" si="90"/>
        <v>72338.010000000009</v>
      </c>
      <c r="X75" s="10">
        <f t="shared" si="90"/>
        <v>72338.010000000009</v>
      </c>
      <c r="Y75" s="10">
        <v>0</v>
      </c>
      <c r="Z75" s="10">
        <v>0</v>
      </c>
      <c r="AA75" s="10">
        <v>0</v>
      </c>
      <c r="AB75" s="10">
        <v>0</v>
      </c>
      <c r="AC75" s="10">
        <v>0</v>
      </c>
      <c r="AD75" s="10">
        <v>0</v>
      </c>
      <c r="AE75" s="10">
        <v>0</v>
      </c>
      <c r="AF75" s="10">
        <v>0</v>
      </c>
      <c r="AG75" s="10">
        <v>0</v>
      </c>
      <c r="AH75" s="10">
        <v>0</v>
      </c>
      <c r="AI75" s="10">
        <v>0</v>
      </c>
      <c r="AJ75" s="10">
        <v>0</v>
      </c>
      <c r="AK75" s="10">
        <v>0</v>
      </c>
      <c r="AL75" s="10">
        <v>0</v>
      </c>
      <c r="AM75" s="10">
        <v>0</v>
      </c>
      <c r="AN75" s="10">
        <v>0</v>
      </c>
      <c r="AO75" s="10">
        <v>0</v>
      </c>
      <c r="AP75" s="10">
        <v>0</v>
      </c>
      <c r="AQ75" s="10">
        <v>0</v>
      </c>
      <c r="AR75" s="10">
        <v>0</v>
      </c>
      <c r="AS75" s="10">
        <v>0</v>
      </c>
      <c r="AT75" s="10">
        <f t="shared" si="21"/>
        <v>0</v>
      </c>
      <c r="AU75" s="10">
        <f t="shared" si="22"/>
        <v>0</v>
      </c>
      <c r="AV75" s="10">
        <f t="shared" si="23"/>
        <v>0</v>
      </c>
      <c r="AW75" s="10">
        <f t="shared" si="24"/>
        <v>1462661.99</v>
      </c>
      <c r="AX75" s="10">
        <f t="shared" si="25"/>
        <v>0</v>
      </c>
      <c r="AY75" s="10">
        <f t="shared" si="26"/>
        <v>1462661.99</v>
      </c>
      <c r="AZ75" s="10">
        <f t="shared" si="27"/>
        <v>1462661.99</v>
      </c>
      <c r="BA75" s="144"/>
      <c r="BB75" s="145"/>
      <c r="BC75" s="144"/>
      <c r="BD75" s="145"/>
      <c r="BE75" s="144"/>
      <c r="BF75" s="145"/>
      <c r="BG75" s="144"/>
      <c r="BH75" s="145"/>
    </row>
    <row r="76" spans="1:60" ht="27.75">
      <c r="A76" s="3">
        <v>2026</v>
      </c>
      <c r="B76" s="3">
        <v>8324</v>
      </c>
      <c r="C76" s="3">
        <v>2</v>
      </c>
      <c r="D76" s="3">
        <v>5</v>
      </c>
      <c r="E76" s="3">
        <v>16</v>
      </c>
      <c r="F76" s="3">
        <v>3000</v>
      </c>
      <c r="G76" s="3">
        <v>3600</v>
      </c>
      <c r="H76" s="3"/>
      <c r="I76" s="78" t="s">
        <v>19</v>
      </c>
      <c r="J76" s="11" t="s">
        <v>56</v>
      </c>
      <c r="K76" s="12">
        <v>0</v>
      </c>
      <c r="L76" s="12">
        <v>0</v>
      </c>
      <c r="M76" s="12">
        <v>0</v>
      </c>
      <c r="N76" s="12">
        <v>550000</v>
      </c>
      <c r="O76" s="12">
        <v>0</v>
      </c>
      <c r="P76" s="12">
        <v>550000</v>
      </c>
      <c r="Q76" s="12">
        <v>550000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0</v>
      </c>
      <c r="AA76" s="12">
        <v>0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K76" s="12">
        <v>0</v>
      </c>
      <c r="AL76" s="12">
        <v>0</v>
      </c>
      <c r="AM76" s="12">
        <v>0</v>
      </c>
      <c r="AN76" s="12">
        <v>0</v>
      </c>
      <c r="AO76" s="12">
        <v>0</v>
      </c>
      <c r="AP76" s="12">
        <v>0</v>
      </c>
      <c r="AQ76" s="12">
        <v>0</v>
      </c>
      <c r="AR76" s="12">
        <v>0</v>
      </c>
      <c r="AS76" s="12">
        <v>0</v>
      </c>
      <c r="AT76" s="12">
        <f t="shared" si="21"/>
        <v>0</v>
      </c>
      <c r="AU76" s="12">
        <f t="shared" si="22"/>
        <v>0</v>
      </c>
      <c r="AV76" s="12">
        <f t="shared" si="23"/>
        <v>0</v>
      </c>
      <c r="AW76" s="12">
        <f t="shared" si="24"/>
        <v>550000</v>
      </c>
      <c r="AX76" s="12">
        <f t="shared" si="25"/>
        <v>0</v>
      </c>
      <c r="AY76" s="12">
        <f t="shared" si="26"/>
        <v>550000</v>
      </c>
      <c r="AZ76" s="12">
        <f t="shared" si="27"/>
        <v>550000</v>
      </c>
      <c r="BA76" s="146"/>
      <c r="BB76" s="147"/>
      <c r="BC76" s="146"/>
      <c r="BD76" s="147"/>
      <c r="BE76" s="146"/>
      <c r="BF76" s="147"/>
      <c r="BG76" s="146"/>
      <c r="BH76" s="147"/>
    </row>
    <row r="77" spans="1:60" ht="48">
      <c r="A77" s="4">
        <v>2026</v>
      </c>
      <c r="B77" s="4">
        <v>8324</v>
      </c>
      <c r="C77" s="4">
        <v>2</v>
      </c>
      <c r="D77" s="4">
        <v>5</v>
      </c>
      <c r="E77" s="4">
        <v>16</v>
      </c>
      <c r="F77" s="4">
        <v>3000</v>
      </c>
      <c r="G77" s="4">
        <v>3600</v>
      </c>
      <c r="H77" s="4">
        <v>361</v>
      </c>
      <c r="I77" s="84" t="s">
        <v>19</v>
      </c>
      <c r="J77" s="13" t="s">
        <v>57</v>
      </c>
      <c r="K77" s="14">
        <v>0</v>
      </c>
      <c r="L77" s="14">
        <v>0</v>
      </c>
      <c r="M77" s="14">
        <v>0</v>
      </c>
      <c r="N77" s="14">
        <v>550000</v>
      </c>
      <c r="O77" s="14">
        <v>0</v>
      </c>
      <c r="P77" s="14">
        <v>550000</v>
      </c>
      <c r="Q77" s="14">
        <v>550000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14">
        <v>0</v>
      </c>
      <c r="Z77" s="14">
        <v>0</v>
      </c>
      <c r="AA77" s="14">
        <v>0</v>
      </c>
      <c r="AB77" s="14">
        <v>0</v>
      </c>
      <c r="AC77" s="14">
        <v>0</v>
      </c>
      <c r="AD77" s="14">
        <v>0</v>
      </c>
      <c r="AE77" s="14">
        <v>0</v>
      </c>
      <c r="AF77" s="14">
        <v>0</v>
      </c>
      <c r="AG77" s="14">
        <v>0</v>
      </c>
      <c r="AH77" s="14">
        <v>0</v>
      </c>
      <c r="AI77" s="14">
        <v>0</v>
      </c>
      <c r="AJ77" s="14">
        <v>0</v>
      </c>
      <c r="AK77" s="14">
        <v>0</v>
      </c>
      <c r="AL77" s="14">
        <v>0</v>
      </c>
      <c r="AM77" s="14">
        <v>0</v>
      </c>
      <c r="AN77" s="14">
        <v>0</v>
      </c>
      <c r="AO77" s="14">
        <v>0</v>
      </c>
      <c r="AP77" s="14">
        <v>0</v>
      </c>
      <c r="AQ77" s="14">
        <v>0</v>
      </c>
      <c r="AR77" s="14">
        <v>0</v>
      </c>
      <c r="AS77" s="14">
        <v>0</v>
      </c>
      <c r="AT77" s="14">
        <f t="shared" si="21"/>
        <v>0</v>
      </c>
      <c r="AU77" s="14">
        <f t="shared" si="22"/>
        <v>0</v>
      </c>
      <c r="AV77" s="14">
        <f t="shared" si="23"/>
        <v>0</v>
      </c>
      <c r="AW77" s="14">
        <f t="shared" si="24"/>
        <v>550000</v>
      </c>
      <c r="AX77" s="14">
        <f t="shared" si="25"/>
        <v>0</v>
      </c>
      <c r="AY77" s="14">
        <f t="shared" si="26"/>
        <v>550000</v>
      </c>
      <c r="AZ77" s="14">
        <f t="shared" si="27"/>
        <v>550000</v>
      </c>
      <c r="BA77" s="154"/>
      <c r="BB77" s="155"/>
      <c r="BC77" s="154"/>
      <c r="BD77" s="155"/>
      <c r="BE77" s="154"/>
      <c r="BF77" s="155"/>
      <c r="BG77" s="154"/>
      <c r="BH77" s="155"/>
    </row>
    <row r="78" spans="1:60" ht="27.75">
      <c r="A78" s="5">
        <v>2026</v>
      </c>
      <c r="B78" s="5">
        <v>8324</v>
      </c>
      <c r="C78" s="5">
        <v>2</v>
      </c>
      <c r="D78" s="5">
        <v>5</v>
      </c>
      <c r="E78" s="5">
        <v>16</v>
      </c>
      <c r="F78" s="5">
        <v>3000</v>
      </c>
      <c r="G78" s="5">
        <v>3600</v>
      </c>
      <c r="H78" s="5">
        <v>361</v>
      </c>
      <c r="I78" s="97">
        <v>1</v>
      </c>
      <c r="J78" s="15" t="s">
        <v>58</v>
      </c>
      <c r="K78" s="16">
        <v>0</v>
      </c>
      <c r="L78" s="16">
        <v>0</v>
      </c>
      <c r="M78" s="17">
        <v>0</v>
      </c>
      <c r="N78" s="16">
        <v>550000</v>
      </c>
      <c r="O78" s="16">
        <v>0</v>
      </c>
      <c r="P78" s="17">
        <v>550000</v>
      </c>
      <c r="Q78" s="17">
        <v>550000</v>
      </c>
      <c r="R78" s="16">
        <v>0</v>
      </c>
      <c r="S78" s="16">
        <v>0</v>
      </c>
      <c r="T78" s="17">
        <v>0</v>
      </c>
      <c r="U78" s="16">
        <v>0</v>
      </c>
      <c r="V78" s="16">
        <v>0</v>
      </c>
      <c r="W78" s="17">
        <v>0</v>
      </c>
      <c r="X78" s="17">
        <v>0</v>
      </c>
      <c r="Y78" s="16">
        <v>0</v>
      </c>
      <c r="Z78" s="16">
        <v>0</v>
      </c>
      <c r="AA78" s="17">
        <v>0</v>
      </c>
      <c r="AB78" s="16">
        <v>0</v>
      </c>
      <c r="AC78" s="16">
        <v>0</v>
      </c>
      <c r="AD78" s="17">
        <v>0</v>
      </c>
      <c r="AE78" s="17">
        <v>0</v>
      </c>
      <c r="AF78" s="16">
        <v>0</v>
      </c>
      <c r="AG78" s="16">
        <v>0</v>
      </c>
      <c r="AH78" s="17">
        <v>0</v>
      </c>
      <c r="AI78" s="16">
        <v>0</v>
      </c>
      <c r="AJ78" s="16">
        <v>0</v>
      </c>
      <c r="AK78" s="17">
        <v>0</v>
      </c>
      <c r="AL78" s="17">
        <v>0</v>
      </c>
      <c r="AM78" s="16">
        <v>0</v>
      </c>
      <c r="AN78" s="16">
        <v>0</v>
      </c>
      <c r="AO78" s="17">
        <v>0</v>
      </c>
      <c r="AP78" s="16">
        <v>0</v>
      </c>
      <c r="AQ78" s="16">
        <v>0</v>
      </c>
      <c r="AR78" s="17">
        <v>0</v>
      </c>
      <c r="AS78" s="17">
        <v>0</v>
      </c>
      <c r="AT78" s="114">
        <f t="shared" si="21"/>
        <v>0</v>
      </c>
      <c r="AU78" s="114">
        <f t="shared" si="22"/>
        <v>0</v>
      </c>
      <c r="AV78" s="114">
        <f t="shared" si="23"/>
        <v>0</v>
      </c>
      <c r="AW78" s="114">
        <f t="shared" si="24"/>
        <v>550000</v>
      </c>
      <c r="AX78" s="114">
        <f t="shared" si="25"/>
        <v>0</v>
      </c>
      <c r="AY78" s="114">
        <f t="shared" si="26"/>
        <v>550000</v>
      </c>
      <c r="AZ78" s="114">
        <f t="shared" si="27"/>
        <v>550000</v>
      </c>
      <c r="BA78" s="150">
        <v>1</v>
      </c>
      <c r="BB78" s="151"/>
      <c r="BC78" s="150"/>
      <c r="BD78" s="151"/>
      <c r="BE78" s="150"/>
      <c r="BF78" s="151"/>
      <c r="BG78" s="137">
        <f>+BA78-BC78-BE78</f>
        <v>1</v>
      </c>
      <c r="BH78" s="151"/>
    </row>
    <row r="79" spans="1:60" ht="27.75">
      <c r="A79" s="3">
        <v>2026</v>
      </c>
      <c r="B79" s="3">
        <v>8324</v>
      </c>
      <c r="C79" s="3">
        <v>2</v>
      </c>
      <c r="D79" s="3">
        <v>5</v>
      </c>
      <c r="E79" s="3">
        <v>16</v>
      </c>
      <c r="F79" s="3">
        <v>3000</v>
      </c>
      <c r="G79" s="3">
        <v>3700</v>
      </c>
      <c r="H79" s="3"/>
      <c r="I79" s="78" t="s">
        <v>19</v>
      </c>
      <c r="J79" s="11" t="s">
        <v>31</v>
      </c>
      <c r="K79" s="12">
        <v>0</v>
      </c>
      <c r="L79" s="12">
        <v>0</v>
      </c>
      <c r="M79" s="12">
        <v>0</v>
      </c>
      <c r="N79" s="12">
        <v>535000</v>
      </c>
      <c r="O79" s="12">
        <v>0</v>
      </c>
      <c r="P79" s="12">
        <v>535000</v>
      </c>
      <c r="Q79" s="12">
        <v>535000</v>
      </c>
      <c r="R79" s="12">
        <v>0</v>
      </c>
      <c r="S79" s="12">
        <v>0</v>
      </c>
      <c r="T79" s="12">
        <v>0</v>
      </c>
      <c r="U79" s="12">
        <f>+U80+U82+U84+U86</f>
        <v>72338.010000000009</v>
      </c>
      <c r="V79" s="12">
        <f t="shared" ref="V79:X79" si="91">+V80+V82+V84+V86</f>
        <v>0</v>
      </c>
      <c r="W79" s="12">
        <f t="shared" si="91"/>
        <v>72338.010000000009</v>
      </c>
      <c r="X79" s="12">
        <f t="shared" si="91"/>
        <v>72338.010000000009</v>
      </c>
      <c r="Y79" s="12">
        <v>0</v>
      </c>
      <c r="Z79" s="12">
        <v>0</v>
      </c>
      <c r="AA79" s="12">
        <v>0</v>
      </c>
      <c r="AB79" s="12">
        <v>0</v>
      </c>
      <c r="AC79" s="12">
        <v>0</v>
      </c>
      <c r="AD79" s="12">
        <v>0</v>
      </c>
      <c r="AE79" s="12">
        <v>0</v>
      </c>
      <c r="AF79" s="12">
        <v>0</v>
      </c>
      <c r="AG79" s="12">
        <v>0</v>
      </c>
      <c r="AH79" s="12">
        <v>0</v>
      </c>
      <c r="AI79" s="12">
        <v>0</v>
      </c>
      <c r="AJ79" s="12">
        <v>0</v>
      </c>
      <c r="AK79" s="12">
        <v>0</v>
      </c>
      <c r="AL79" s="12">
        <v>0</v>
      </c>
      <c r="AM79" s="12">
        <v>0</v>
      </c>
      <c r="AN79" s="12">
        <v>0</v>
      </c>
      <c r="AO79" s="12">
        <v>0</v>
      </c>
      <c r="AP79" s="12">
        <v>0</v>
      </c>
      <c r="AQ79" s="12">
        <v>0</v>
      </c>
      <c r="AR79" s="12">
        <v>0</v>
      </c>
      <c r="AS79" s="12">
        <v>0</v>
      </c>
      <c r="AT79" s="12">
        <f t="shared" ref="AT79:AT142" si="92">+K79-R79-Y79-AF79-AM79</f>
        <v>0</v>
      </c>
      <c r="AU79" s="12">
        <f t="shared" ref="AU79:AU142" si="93">+L79-S79-Z79-AG79-AN79</f>
        <v>0</v>
      </c>
      <c r="AV79" s="12">
        <f t="shared" ref="AV79:AV142" si="94">+M79-T79-AA79-AH79-AO79</f>
        <v>0</v>
      </c>
      <c r="AW79" s="12">
        <f t="shared" ref="AW79:AW142" si="95">+N79-U79-AB79-AI79-AP79</f>
        <v>462661.99</v>
      </c>
      <c r="AX79" s="12">
        <f t="shared" ref="AX79:AX142" si="96">+O79-V79-AC79-AJ79-AQ79</f>
        <v>0</v>
      </c>
      <c r="AY79" s="12">
        <f t="shared" ref="AY79:AY142" si="97">+P79-W79-AD79-AK79-AR79</f>
        <v>462661.99</v>
      </c>
      <c r="AZ79" s="12">
        <f t="shared" ref="AZ79:AZ142" si="98">+Q79-X79-AE79-AL79-AS79</f>
        <v>462661.99</v>
      </c>
      <c r="BA79" s="146"/>
      <c r="BB79" s="147"/>
      <c r="BC79" s="146"/>
      <c r="BD79" s="147"/>
      <c r="BE79" s="146"/>
      <c r="BF79" s="147"/>
      <c r="BG79" s="146"/>
      <c r="BH79" s="147"/>
    </row>
    <row r="80" spans="1:60" ht="27.75">
      <c r="A80" s="4">
        <v>2026</v>
      </c>
      <c r="B80" s="4">
        <v>8324</v>
      </c>
      <c r="C80" s="4">
        <v>2</v>
      </c>
      <c r="D80" s="4">
        <v>5</v>
      </c>
      <c r="E80" s="4">
        <v>16</v>
      </c>
      <c r="F80" s="4">
        <v>3000</v>
      </c>
      <c r="G80" s="4">
        <v>3700</v>
      </c>
      <c r="H80" s="4">
        <v>371</v>
      </c>
      <c r="I80" s="84" t="s">
        <v>19</v>
      </c>
      <c r="J80" s="13" t="s">
        <v>59</v>
      </c>
      <c r="K80" s="14">
        <v>0</v>
      </c>
      <c r="L80" s="14">
        <v>0</v>
      </c>
      <c r="M80" s="14">
        <v>0</v>
      </c>
      <c r="N80" s="14">
        <v>60000</v>
      </c>
      <c r="O80" s="14">
        <v>0</v>
      </c>
      <c r="P80" s="14">
        <v>60000</v>
      </c>
      <c r="Q80" s="14">
        <v>60000</v>
      </c>
      <c r="R80" s="14">
        <v>0</v>
      </c>
      <c r="S80" s="14">
        <v>0</v>
      </c>
      <c r="T80" s="14">
        <v>0</v>
      </c>
      <c r="U80" s="14">
        <v>0</v>
      </c>
      <c r="V80" s="14">
        <v>0</v>
      </c>
      <c r="W80" s="14">
        <v>0</v>
      </c>
      <c r="X80" s="14">
        <v>0</v>
      </c>
      <c r="Y80" s="14">
        <v>0</v>
      </c>
      <c r="Z80" s="14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  <c r="AJ80" s="14">
        <v>0</v>
      </c>
      <c r="AK80" s="14">
        <v>0</v>
      </c>
      <c r="AL80" s="14">
        <v>0</v>
      </c>
      <c r="AM80" s="14">
        <v>0</v>
      </c>
      <c r="AN80" s="14">
        <v>0</v>
      </c>
      <c r="AO80" s="14">
        <v>0</v>
      </c>
      <c r="AP80" s="14">
        <v>0</v>
      </c>
      <c r="AQ80" s="14">
        <v>0</v>
      </c>
      <c r="AR80" s="14">
        <v>0</v>
      </c>
      <c r="AS80" s="14">
        <v>0</v>
      </c>
      <c r="AT80" s="14">
        <f t="shared" si="92"/>
        <v>0</v>
      </c>
      <c r="AU80" s="14">
        <f t="shared" si="93"/>
        <v>0</v>
      </c>
      <c r="AV80" s="14">
        <f t="shared" si="94"/>
        <v>0</v>
      </c>
      <c r="AW80" s="14">
        <f t="shared" si="95"/>
        <v>60000</v>
      </c>
      <c r="AX80" s="14">
        <f t="shared" si="96"/>
        <v>0</v>
      </c>
      <c r="AY80" s="14">
        <f t="shared" si="97"/>
        <v>60000</v>
      </c>
      <c r="AZ80" s="14">
        <f t="shared" si="98"/>
        <v>60000</v>
      </c>
      <c r="BA80" s="154"/>
      <c r="BB80" s="155"/>
      <c r="BC80" s="154"/>
      <c r="BD80" s="155"/>
      <c r="BE80" s="154"/>
      <c r="BF80" s="155"/>
      <c r="BG80" s="154"/>
      <c r="BH80" s="155"/>
    </row>
    <row r="81" spans="1:60" ht="27.75">
      <c r="A81" s="5">
        <v>2026</v>
      </c>
      <c r="B81" s="5">
        <v>8324</v>
      </c>
      <c r="C81" s="5">
        <v>2</v>
      </c>
      <c r="D81" s="5">
        <v>5</v>
      </c>
      <c r="E81" s="5">
        <v>16</v>
      </c>
      <c r="F81" s="5">
        <v>3000</v>
      </c>
      <c r="G81" s="5">
        <v>3700</v>
      </c>
      <c r="H81" s="5">
        <v>371</v>
      </c>
      <c r="I81" s="97">
        <v>1</v>
      </c>
      <c r="J81" s="15" t="s">
        <v>123</v>
      </c>
      <c r="K81" s="16">
        <v>0</v>
      </c>
      <c r="L81" s="16">
        <v>0</v>
      </c>
      <c r="M81" s="17">
        <v>0</v>
      </c>
      <c r="N81" s="16">
        <v>60000</v>
      </c>
      <c r="O81" s="16">
        <v>0</v>
      </c>
      <c r="P81" s="17">
        <v>60000</v>
      </c>
      <c r="Q81" s="17">
        <v>60000</v>
      </c>
      <c r="R81" s="16">
        <v>0</v>
      </c>
      <c r="S81" s="16">
        <v>0</v>
      </c>
      <c r="T81" s="17">
        <v>0</v>
      </c>
      <c r="U81" s="16">
        <v>0</v>
      </c>
      <c r="V81" s="16">
        <v>0</v>
      </c>
      <c r="W81" s="17">
        <f>+U81+V81</f>
        <v>0</v>
      </c>
      <c r="X81" s="17">
        <f>+T81+W81</f>
        <v>0</v>
      </c>
      <c r="Y81" s="16">
        <v>0</v>
      </c>
      <c r="Z81" s="16">
        <v>0</v>
      </c>
      <c r="AA81" s="17">
        <v>0</v>
      </c>
      <c r="AB81" s="16">
        <v>0</v>
      </c>
      <c r="AC81" s="16">
        <v>0</v>
      </c>
      <c r="AD81" s="17">
        <v>0</v>
      </c>
      <c r="AE81" s="17">
        <v>0</v>
      </c>
      <c r="AF81" s="16">
        <v>0</v>
      </c>
      <c r="AG81" s="16">
        <v>0</v>
      </c>
      <c r="AH81" s="17">
        <v>0</v>
      </c>
      <c r="AI81" s="16">
        <v>0</v>
      </c>
      <c r="AJ81" s="16">
        <v>0</v>
      </c>
      <c r="AK81" s="17">
        <v>0</v>
      </c>
      <c r="AL81" s="17">
        <v>0</v>
      </c>
      <c r="AM81" s="16">
        <v>0</v>
      </c>
      <c r="AN81" s="16">
        <v>0</v>
      </c>
      <c r="AO81" s="17">
        <v>0</v>
      </c>
      <c r="AP81" s="16">
        <v>0</v>
      </c>
      <c r="AQ81" s="16">
        <v>0</v>
      </c>
      <c r="AR81" s="17">
        <v>0</v>
      </c>
      <c r="AS81" s="17">
        <v>0</v>
      </c>
      <c r="AT81" s="114">
        <f t="shared" si="92"/>
        <v>0</v>
      </c>
      <c r="AU81" s="114">
        <f t="shared" si="93"/>
        <v>0</v>
      </c>
      <c r="AV81" s="114">
        <f t="shared" si="94"/>
        <v>0</v>
      </c>
      <c r="AW81" s="114">
        <f t="shared" si="95"/>
        <v>60000</v>
      </c>
      <c r="AX81" s="114">
        <f t="shared" si="96"/>
        <v>0</v>
      </c>
      <c r="AY81" s="114">
        <f t="shared" si="97"/>
        <v>60000</v>
      </c>
      <c r="AZ81" s="114">
        <f t="shared" si="98"/>
        <v>60000</v>
      </c>
      <c r="BA81" s="150">
        <v>7</v>
      </c>
      <c r="BB81" s="151"/>
      <c r="BC81" s="150"/>
      <c r="BD81" s="151"/>
      <c r="BE81" s="150"/>
      <c r="BF81" s="151"/>
      <c r="BG81" s="137">
        <f>+BA81-BC81-BE81</f>
        <v>7</v>
      </c>
      <c r="BH81" s="151"/>
    </row>
    <row r="82" spans="1:60" ht="27.75">
      <c r="A82" s="4">
        <v>2026</v>
      </c>
      <c r="B82" s="4">
        <v>8324</v>
      </c>
      <c r="C82" s="4">
        <v>2</v>
      </c>
      <c r="D82" s="4">
        <v>5</v>
      </c>
      <c r="E82" s="4">
        <v>16</v>
      </c>
      <c r="F82" s="4">
        <v>3000</v>
      </c>
      <c r="G82" s="4">
        <v>3700</v>
      </c>
      <c r="H82" s="4">
        <v>372</v>
      </c>
      <c r="I82" s="84" t="s">
        <v>19</v>
      </c>
      <c r="J82" s="13" t="s">
        <v>32</v>
      </c>
      <c r="K82" s="14">
        <v>0</v>
      </c>
      <c r="L82" s="14">
        <v>0</v>
      </c>
      <c r="M82" s="14">
        <v>0</v>
      </c>
      <c r="N82" s="14">
        <v>45000</v>
      </c>
      <c r="O82" s="14">
        <v>0</v>
      </c>
      <c r="P82" s="14">
        <v>45000</v>
      </c>
      <c r="Q82" s="14">
        <v>45000</v>
      </c>
      <c r="R82" s="14">
        <v>0</v>
      </c>
      <c r="S82" s="14">
        <v>0</v>
      </c>
      <c r="T82" s="14">
        <v>0</v>
      </c>
      <c r="U82" s="14">
        <f>+U83</f>
        <v>2489.98</v>
      </c>
      <c r="V82" s="14">
        <f t="shared" ref="V82:X82" si="99">+V83</f>
        <v>0</v>
      </c>
      <c r="W82" s="14">
        <f t="shared" si="99"/>
        <v>2489.98</v>
      </c>
      <c r="X82" s="14">
        <f t="shared" si="99"/>
        <v>2489.98</v>
      </c>
      <c r="Y82" s="14">
        <v>0</v>
      </c>
      <c r="Z82" s="14">
        <v>0</v>
      </c>
      <c r="AA82" s="14">
        <v>0</v>
      </c>
      <c r="AB82" s="14">
        <v>0</v>
      </c>
      <c r="AC82" s="14">
        <v>0</v>
      </c>
      <c r="AD82" s="14">
        <v>0</v>
      </c>
      <c r="AE82" s="14">
        <v>0</v>
      </c>
      <c r="AF82" s="14">
        <v>0</v>
      </c>
      <c r="AG82" s="14">
        <v>0</v>
      </c>
      <c r="AH82" s="14">
        <v>0</v>
      </c>
      <c r="AI82" s="14">
        <v>0</v>
      </c>
      <c r="AJ82" s="14">
        <v>0</v>
      </c>
      <c r="AK82" s="14">
        <v>0</v>
      </c>
      <c r="AL82" s="14">
        <v>0</v>
      </c>
      <c r="AM82" s="14">
        <v>0</v>
      </c>
      <c r="AN82" s="14">
        <v>0</v>
      </c>
      <c r="AO82" s="14">
        <v>0</v>
      </c>
      <c r="AP82" s="14">
        <v>0</v>
      </c>
      <c r="AQ82" s="14">
        <v>0</v>
      </c>
      <c r="AR82" s="14">
        <v>0</v>
      </c>
      <c r="AS82" s="14">
        <v>0</v>
      </c>
      <c r="AT82" s="14">
        <f t="shared" si="92"/>
        <v>0</v>
      </c>
      <c r="AU82" s="14">
        <f t="shared" si="93"/>
        <v>0</v>
      </c>
      <c r="AV82" s="14">
        <f t="shared" si="94"/>
        <v>0</v>
      </c>
      <c r="AW82" s="14">
        <f t="shared" si="95"/>
        <v>42510.02</v>
      </c>
      <c r="AX82" s="14">
        <f t="shared" si="96"/>
        <v>0</v>
      </c>
      <c r="AY82" s="14">
        <f t="shared" si="97"/>
        <v>42510.02</v>
      </c>
      <c r="AZ82" s="14">
        <f t="shared" si="98"/>
        <v>42510.02</v>
      </c>
      <c r="BA82" s="154"/>
      <c r="BB82" s="155"/>
      <c r="BC82" s="154"/>
      <c r="BD82" s="155"/>
      <c r="BE82" s="154"/>
      <c r="BF82" s="155"/>
      <c r="BG82" s="154"/>
      <c r="BH82" s="155"/>
    </row>
    <row r="83" spans="1:60" ht="27.75">
      <c r="A83" s="5">
        <v>2026</v>
      </c>
      <c r="B83" s="5">
        <v>8324</v>
      </c>
      <c r="C83" s="5">
        <v>2</v>
      </c>
      <c r="D83" s="5">
        <v>5</v>
      </c>
      <c r="E83" s="5">
        <v>16</v>
      </c>
      <c r="F83" s="5">
        <v>3000</v>
      </c>
      <c r="G83" s="5">
        <v>3700</v>
      </c>
      <c r="H83" s="5">
        <v>372</v>
      </c>
      <c r="I83" s="97">
        <v>1</v>
      </c>
      <c r="J83" s="15" t="s">
        <v>33</v>
      </c>
      <c r="K83" s="16">
        <v>0</v>
      </c>
      <c r="L83" s="16">
        <v>0</v>
      </c>
      <c r="M83" s="17">
        <v>0</v>
      </c>
      <c r="N83" s="16">
        <v>45000</v>
      </c>
      <c r="O83" s="16">
        <v>0</v>
      </c>
      <c r="P83" s="17">
        <v>45000</v>
      </c>
      <c r="Q83" s="17">
        <v>45000</v>
      </c>
      <c r="R83" s="16">
        <v>0</v>
      </c>
      <c r="S83" s="16">
        <v>0</v>
      </c>
      <c r="T83" s="17">
        <v>0</v>
      </c>
      <c r="U83" s="16">
        <v>2489.98</v>
      </c>
      <c r="V83" s="16">
        <v>0</v>
      </c>
      <c r="W83" s="17">
        <f>+U83+V83</f>
        <v>2489.98</v>
      </c>
      <c r="X83" s="17">
        <f>+T83+W83</f>
        <v>2489.98</v>
      </c>
      <c r="Y83" s="16">
        <v>0</v>
      </c>
      <c r="Z83" s="16">
        <v>0</v>
      </c>
      <c r="AA83" s="17">
        <v>0</v>
      </c>
      <c r="AB83" s="16">
        <v>0</v>
      </c>
      <c r="AC83" s="16">
        <v>0</v>
      </c>
      <c r="AD83" s="17">
        <v>0</v>
      </c>
      <c r="AE83" s="17">
        <v>0</v>
      </c>
      <c r="AF83" s="16">
        <v>0</v>
      </c>
      <c r="AG83" s="16">
        <v>0</v>
      </c>
      <c r="AH83" s="17">
        <v>0</v>
      </c>
      <c r="AI83" s="16">
        <v>0</v>
      </c>
      <c r="AJ83" s="16">
        <v>0</v>
      </c>
      <c r="AK83" s="17">
        <v>0</v>
      </c>
      <c r="AL83" s="17">
        <v>0</v>
      </c>
      <c r="AM83" s="16">
        <v>0</v>
      </c>
      <c r="AN83" s="16">
        <v>0</v>
      </c>
      <c r="AO83" s="17">
        <v>0</v>
      </c>
      <c r="AP83" s="16">
        <v>0</v>
      </c>
      <c r="AQ83" s="16">
        <v>0</v>
      </c>
      <c r="AR83" s="17">
        <v>0</v>
      </c>
      <c r="AS83" s="17">
        <v>0</v>
      </c>
      <c r="AT83" s="114">
        <f t="shared" si="92"/>
        <v>0</v>
      </c>
      <c r="AU83" s="114">
        <f t="shared" si="93"/>
        <v>0</v>
      </c>
      <c r="AV83" s="114">
        <f t="shared" si="94"/>
        <v>0</v>
      </c>
      <c r="AW83" s="114">
        <f t="shared" si="95"/>
        <v>42510.02</v>
      </c>
      <c r="AX83" s="114">
        <f t="shared" si="96"/>
        <v>0</v>
      </c>
      <c r="AY83" s="114">
        <f t="shared" si="97"/>
        <v>42510.02</v>
      </c>
      <c r="AZ83" s="114">
        <f t="shared" si="98"/>
        <v>42510.02</v>
      </c>
      <c r="BA83" s="150">
        <v>10</v>
      </c>
      <c r="BB83" s="151"/>
      <c r="BC83" s="150">
        <v>1</v>
      </c>
      <c r="BD83" s="151"/>
      <c r="BE83" s="150"/>
      <c r="BF83" s="151"/>
      <c r="BG83" s="137">
        <f>+BA83-BC83-BE83</f>
        <v>9</v>
      </c>
      <c r="BH83" s="151"/>
    </row>
    <row r="84" spans="1:60" ht="27.75">
      <c r="A84" s="4">
        <v>2026</v>
      </c>
      <c r="B84" s="4">
        <v>8324</v>
      </c>
      <c r="C84" s="4">
        <v>2</v>
      </c>
      <c r="D84" s="4">
        <v>5</v>
      </c>
      <c r="E84" s="4">
        <v>16</v>
      </c>
      <c r="F84" s="4">
        <v>3000</v>
      </c>
      <c r="G84" s="4">
        <v>3700</v>
      </c>
      <c r="H84" s="4">
        <v>375</v>
      </c>
      <c r="I84" s="84" t="s">
        <v>19</v>
      </c>
      <c r="J84" s="13" t="s">
        <v>34</v>
      </c>
      <c r="K84" s="14">
        <v>0</v>
      </c>
      <c r="L84" s="14">
        <v>0</v>
      </c>
      <c r="M84" s="14">
        <v>0</v>
      </c>
      <c r="N84" s="14">
        <v>400000</v>
      </c>
      <c r="O84" s="14">
        <v>0</v>
      </c>
      <c r="P84" s="14">
        <v>400000</v>
      </c>
      <c r="Q84" s="14">
        <v>400000</v>
      </c>
      <c r="R84" s="14">
        <v>0</v>
      </c>
      <c r="S84" s="14">
        <v>0</v>
      </c>
      <c r="T84" s="14">
        <v>0</v>
      </c>
      <c r="U84" s="14">
        <f>+U85</f>
        <v>47150.03</v>
      </c>
      <c r="V84" s="14">
        <f t="shared" ref="V84:X84" si="100">+V85</f>
        <v>0</v>
      </c>
      <c r="W84" s="14">
        <f t="shared" si="100"/>
        <v>47150.03</v>
      </c>
      <c r="X84" s="14">
        <f t="shared" si="100"/>
        <v>47150.03</v>
      </c>
      <c r="Y84" s="14">
        <v>0</v>
      </c>
      <c r="Z84" s="14">
        <v>0</v>
      </c>
      <c r="AA84" s="14">
        <v>0</v>
      </c>
      <c r="AB84" s="14">
        <v>0</v>
      </c>
      <c r="AC84" s="14">
        <v>0</v>
      </c>
      <c r="AD84" s="14">
        <v>0</v>
      </c>
      <c r="AE84" s="14">
        <v>0</v>
      </c>
      <c r="AF84" s="14">
        <v>0</v>
      </c>
      <c r="AG84" s="14">
        <v>0</v>
      </c>
      <c r="AH84" s="14">
        <v>0</v>
      </c>
      <c r="AI84" s="14">
        <v>0</v>
      </c>
      <c r="AJ84" s="14">
        <v>0</v>
      </c>
      <c r="AK84" s="14">
        <v>0</v>
      </c>
      <c r="AL84" s="14">
        <v>0</v>
      </c>
      <c r="AM84" s="14">
        <v>0</v>
      </c>
      <c r="AN84" s="14">
        <v>0</v>
      </c>
      <c r="AO84" s="14">
        <v>0</v>
      </c>
      <c r="AP84" s="14">
        <v>0</v>
      </c>
      <c r="AQ84" s="14">
        <v>0</v>
      </c>
      <c r="AR84" s="14">
        <v>0</v>
      </c>
      <c r="AS84" s="14">
        <v>0</v>
      </c>
      <c r="AT84" s="14">
        <f t="shared" si="92"/>
        <v>0</v>
      </c>
      <c r="AU84" s="14">
        <f t="shared" si="93"/>
        <v>0</v>
      </c>
      <c r="AV84" s="14">
        <f t="shared" si="94"/>
        <v>0</v>
      </c>
      <c r="AW84" s="14">
        <f t="shared" si="95"/>
        <v>352849.97</v>
      </c>
      <c r="AX84" s="14">
        <f t="shared" si="96"/>
        <v>0</v>
      </c>
      <c r="AY84" s="14">
        <f t="shared" si="97"/>
        <v>352849.97</v>
      </c>
      <c r="AZ84" s="14">
        <f t="shared" si="98"/>
        <v>352849.97</v>
      </c>
      <c r="BA84" s="154"/>
      <c r="BB84" s="155"/>
      <c r="BC84" s="154"/>
      <c r="BD84" s="155"/>
      <c r="BE84" s="154"/>
      <c r="BF84" s="155"/>
      <c r="BG84" s="154"/>
      <c r="BH84" s="155"/>
    </row>
    <row r="85" spans="1:60" ht="27.75">
      <c r="A85" s="5">
        <v>2026</v>
      </c>
      <c r="B85" s="5">
        <v>8324</v>
      </c>
      <c r="C85" s="5">
        <v>2</v>
      </c>
      <c r="D85" s="5">
        <v>5</v>
      </c>
      <c r="E85" s="5">
        <v>16</v>
      </c>
      <c r="F85" s="5">
        <v>3000</v>
      </c>
      <c r="G85" s="5">
        <v>3700</v>
      </c>
      <c r="H85" s="5">
        <v>375</v>
      </c>
      <c r="I85" s="97">
        <v>1</v>
      </c>
      <c r="J85" s="15" t="s">
        <v>35</v>
      </c>
      <c r="K85" s="16">
        <v>0</v>
      </c>
      <c r="L85" s="16">
        <v>0</v>
      </c>
      <c r="M85" s="17">
        <v>0</v>
      </c>
      <c r="N85" s="16">
        <v>400000</v>
      </c>
      <c r="O85" s="16">
        <v>0</v>
      </c>
      <c r="P85" s="17">
        <v>400000</v>
      </c>
      <c r="Q85" s="17">
        <v>400000</v>
      </c>
      <c r="R85" s="16">
        <v>0</v>
      </c>
      <c r="S85" s="16">
        <v>0</v>
      </c>
      <c r="T85" s="17">
        <v>0</v>
      </c>
      <c r="U85" s="16">
        <v>47150.03</v>
      </c>
      <c r="V85" s="16">
        <v>0</v>
      </c>
      <c r="W85" s="17">
        <f>+U85+V85</f>
        <v>47150.03</v>
      </c>
      <c r="X85" s="17">
        <f>+T85+W85</f>
        <v>47150.03</v>
      </c>
      <c r="Y85" s="16">
        <v>0</v>
      </c>
      <c r="Z85" s="16">
        <v>0</v>
      </c>
      <c r="AA85" s="17">
        <v>0</v>
      </c>
      <c r="AB85" s="16">
        <v>0</v>
      </c>
      <c r="AC85" s="16">
        <v>0</v>
      </c>
      <c r="AD85" s="17">
        <v>0</v>
      </c>
      <c r="AE85" s="17">
        <v>0</v>
      </c>
      <c r="AF85" s="16">
        <v>0</v>
      </c>
      <c r="AG85" s="16">
        <v>0</v>
      </c>
      <c r="AH85" s="17">
        <v>0</v>
      </c>
      <c r="AI85" s="16">
        <v>0</v>
      </c>
      <c r="AJ85" s="16">
        <v>0</v>
      </c>
      <c r="AK85" s="17">
        <v>0</v>
      </c>
      <c r="AL85" s="17">
        <v>0</v>
      </c>
      <c r="AM85" s="16">
        <v>0</v>
      </c>
      <c r="AN85" s="16">
        <v>0</v>
      </c>
      <c r="AO85" s="17">
        <v>0</v>
      </c>
      <c r="AP85" s="16">
        <v>0</v>
      </c>
      <c r="AQ85" s="16">
        <v>0</v>
      </c>
      <c r="AR85" s="17">
        <v>0</v>
      </c>
      <c r="AS85" s="17">
        <v>0</v>
      </c>
      <c r="AT85" s="114">
        <f t="shared" si="92"/>
        <v>0</v>
      </c>
      <c r="AU85" s="114">
        <f t="shared" si="93"/>
        <v>0</v>
      </c>
      <c r="AV85" s="114">
        <f t="shared" si="94"/>
        <v>0</v>
      </c>
      <c r="AW85" s="114">
        <f t="shared" si="95"/>
        <v>352849.97</v>
      </c>
      <c r="AX85" s="114">
        <f t="shared" si="96"/>
        <v>0</v>
      </c>
      <c r="AY85" s="114">
        <f t="shared" si="97"/>
        <v>352849.97</v>
      </c>
      <c r="AZ85" s="114">
        <f t="shared" si="98"/>
        <v>352849.97</v>
      </c>
      <c r="BA85" s="150">
        <v>100</v>
      </c>
      <c r="BB85" s="151"/>
      <c r="BC85" s="150">
        <v>80</v>
      </c>
      <c r="BD85" s="151"/>
      <c r="BE85" s="150"/>
      <c r="BF85" s="151"/>
      <c r="BG85" s="137">
        <f>+BA85-BC85-BE85</f>
        <v>20</v>
      </c>
      <c r="BH85" s="151"/>
    </row>
    <row r="86" spans="1:60" ht="27.75">
      <c r="A86" s="4">
        <v>2026</v>
      </c>
      <c r="B86" s="4">
        <v>8324</v>
      </c>
      <c r="C86" s="4">
        <v>2</v>
      </c>
      <c r="D86" s="4">
        <v>5</v>
      </c>
      <c r="E86" s="4">
        <v>16</v>
      </c>
      <c r="F86" s="4">
        <v>3000</v>
      </c>
      <c r="G86" s="4">
        <v>3700</v>
      </c>
      <c r="H86" s="4">
        <v>379</v>
      </c>
      <c r="I86" s="84" t="s">
        <v>19</v>
      </c>
      <c r="J86" s="13" t="s">
        <v>60</v>
      </c>
      <c r="K86" s="14">
        <v>0</v>
      </c>
      <c r="L86" s="14">
        <v>0</v>
      </c>
      <c r="M86" s="14">
        <v>0</v>
      </c>
      <c r="N86" s="14">
        <v>30000</v>
      </c>
      <c r="O86" s="14">
        <v>0</v>
      </c>
      <c r="P86" s="14">
        <v>30000</v>
      </c>
      <c r="Q86" s="14">
        <v>30000</v>
      </c>
      <c r="R86" s="14">
        <v>0</v>
      </c>
      <c r="S86" s="14">
        <v>0</v>
      </c>
      <c r="T86" s="14">
        <v>0</v>
      </c>
      <c r="U86" s="14">
        <f>+U87</f>
        <v>22698</v>
      </c>
      <c r="V86" s="14">
        <f t="shared" ref="V86:X86" si="101">+V87</f>
        <v>0</v>
      </c>
      <c r="W86" s="14">
        <f t="shared" si="101"/>
        <v>22698</v>
      </c>
      <c r="X86" s="14">
        <f t="shared" si="101"/>
        <v>22698</v>
      </c>
      <c r="Y86" s="14">
        <v>0</v>
      </c>
      <c r="Z86" s="14">
        <v>0</v>
      </c>
      <c r="AA86" s="14">
        <v>0</v>
      </c>
      <c r="AB86" s="14">
        <v>0</v>
      </c>
      <c r="AC86" s="14">
        <v>0</v>
      </c>
      <c r="AD86" s="14">
        <v>0</v>
      </c>
      <c r="AE86" s="14">
        <v>0</v>
      </c>
      <c r="AF86" s="14">
        <v>0</v>
      </c>
      <c r="AG86" s="14">
        <v>0</v>
      </c>
      <c r="AH86" s="14">
        <v>0</v>
      </c>
      <c r="AI86" s="14">
        <v>0</v>
      </c>
      <c r="AJ86" s="14">
        <v>0</v>
      </c>
      <c r="AK86" s="14">
        <v>0</v>
      </c>
      <c r="AL86" s="14">
        <v>0</v>
      </c>
      <c r="AM86" s="14">
        <v>0</v>
      </c>
      <c r="AN86" s="14">
        <v>0</v>
      </c>
      <c r="AO86" s="14">
        <v>0</v>
      </c>
      <c r="AP86" s="14">
        <v>0</v>
      </c>
      <c r="AQ86" s="14">
        <v>0</v>
      </c>
      <c r="AR86" s="14">
        <v>0</v>
      </c>
      <c r="AS86" s="14">
        <v>0</v>
      </c>
      <c r="AT86" s="14">
        <f t="shared" si="92"/>
        <v>0</v>
      </c>
      <c r="AU86" s="14">
        <f t="shared" si="93"/>
        <v>0</v>
      </c>
      <c r="AV86" s="14">
        <f t="shared" si="94"/>
        <v>0</v>
      </c>
      <c r="AW86" s="14">
        <f t="shared" si="95"/>
        <v>7302</v>
      </c>
      <c r="AX86" s="14">
        <f t="shared" si="96"/>
        <v>0</v>
      </c>
      <c r="AY86" s="14">
        <f t="shared" si="97"/>
        <v>7302</v>
      </c>
      <c r="AZ86" s="14">
        <f t="shared" si="98"/>
        <v>7302</v>
      </c>
      <c r="BA86" s="154"/>
      <c r="BB86" s="155"/>
      <c r="BC86" s="154"/>
      <c r="BD86" s="155"/>
      <c r="BE86" s="154"/>
      <c r="BF86" s="155"/>
      <c r="BG86" s="154"/>
      <c r="BH86" s="155"/>
    </row>
    <row r="87" spans="1:60" ht="27.75">
      <c r="A87" s="5">
        <v>2026</v>
      </c>
      <c r="B87" s="5">
        <v>8324</v>
      </c>
      <c r="C87" s="5">
        <v>2</v>
      </c>
      <c r="D87" s="5">
        <v>5</v>
      </c>
      <c r="E87" s="5">
        <v>16</v>
      </c>
      <c r="F87" s="5">
        <v>3000</v>
      </c>
      <c r="G87" s="5">
        <v>3700</v>
      </c>
      <c r="H87" s="5">
        <v>379</v>
      </c>
      <c r="I87" s="97">
        <v>1</v>
      </c>
      <c r="J87" s="15" t="s">
        <v>124</v>
      </c>
      <c r="K87" s="16">
        <v>0</v>
      </c>
      <c r="L87" s="16">
        <v>0</v>
      </c>
      <c r="M87" s="17">
        <v>0</v>
      </c>
      <c r="N87" s="16">
        <v>30000</v>
      </c>
      <c r="O87" s="16">
        <v>0</v>
      </c>
      <c r="P87" s="17">
        <v>30000</v>
      </c>
      <c r="Q87" s="17">
        <v>30000</v>
      </c>
      <c r="R87" s="16">
        <v>0</v>
      </c>
      <c r="S87" s="16">
        <v>0</v>
      </c>
      <c r="T87" s="17">
        <v>0</v>
      </c>
      <c r="U87" s="16">
        <v>22698</v>
      </c>
      <c r="V87" s="16">
        <v>0</v>
      </c>
      <c r="W87" s="17">
        <f>+U87+V87</f>
        <v>22698</v>
      </c>
      <c r="X87" s="17">
        <f>+T87+W87</f>
        <v>22698</v>
      </c>
      <c r="Y87" s="16">
        <v>0</v>
      </c>
      <c r="Z87" s="16">
        <v>0</v>
      </c>
      <c r="AA87" s="17">
        <v>0</v>
      </c>
      <c r="AB87" s="16">
        <v>0</v>
      </c>
      <c r="AC87" s="16">
        <v>0</v>
      </c>
      <c r="AD87" s="17">
        <v>0</v>
      </c>
      <c r="AE87" s="17">
        <v>0</v>
      </c>
      <c r="AF87" s="16">
        <v>0</v>
      </c>
      <c r="AG87" s="16">
        <v>0</v>
      </c>
      <c r="AH87" s="17">
        <v>0</v>
      </c>
      <c r="AI87" s="16">
        <v>0</v>
      </c>
      <c r="AJ87" s="16">
        <v>0</v>
      </c>
      <c r="AK87" s="17">
        <v>0</v>
      </c>
      <c r="AL87" s="17">
        <v>0</v>
      </c>
      <c r="AM87" s="16">
        <v>0</v>
      </c>
      <c r="AN87" s="16">
        <v>0</v>
      </c>
      <c r="AO87" s="17">
        <v>0</v>
      </c>
      <c r="AP87" s="16">
        <v>0</v>
      </c>
      <c r="AQ87" s="16">
        <v>0</v>
      </c>
      <c r="AR87" s="17">
        <v>0</v>
      </c>
      <c r="AS87" s="17">
        <v>0</v>
      </c>
      <c r="AT87" s="114">
        <f t="shared" si="92"/>
        <v>0</v>
      </c>
      <c r="AU87" s="114">
        <f t="shared" si="93"/>
        <v>0</v>
      </c>
      <c r="AV87" s="114">
        <f t="shared" si="94"/>
        <v>0</v>
      </c>
      <c r="AW87" s="114">
        <f t="shared" si="95"/>
        <v>7302</v>
      </c>
      <c r="AX87" s="114">
        <f t="shared" si="96"/>
        <v>0</v>
      </c>
      <c r="AY87" s="114">
        <f t="shared" si="97"/>
        <v>7302</v>
      </c>
      <c r="AZ87" s="114">
        <f t="shared" si="98"/>
        <v>7302</v>
      </c>
      <c r="BA87" s="150">
        <v>20</v>
      </c>
      <c r="BB87" s="151"/>
      <c r="BC87" s="150">
        <v>20</v>
      </c>
      <c r="BD87" s="151"/>
      <c r="BE87" s="150"/>
      <c r="BF87" s="151"/>
      <c r="BG87" s="137">
        <f>+BA87-BC87-BE87</f>
        <v>0</v>
      </c>
      <c r="BH87" s="151"/>
    </row>
    <row r="88" spans="1:60" ht="27.75">
      <c r="A88" s="3">
        <v>2026</v>
      </c>
      <c r="B88" s="3">
        <v>8324</v>
      </c>
      <c r="C88" s="3">
        <v>2</v>
      </c>
      <c r="D88" s="3">
        <v>5</v>
      </c>
      <c r="E88" s="3">
        <v>16</v>
      </c>
      <c r="F88" s="3">
        <v>3000</v>
      </c>
      <c r="G88" s="3">
        <v>3800</v>
      </c>
      <c r="H88" s="3"/>
      <c r="I88" s="78" t="s">
        <v>19</v>
      </c>
      <c r="J88" s="11" t="s">
        <v>61</v>
      </c>
      <c r="K88" s="12">
        <v>0</v>
      </c>
      <c r="L88" s="12">
        <v>0</v>
      </c>
      <c r="M88" s="12">
        <v>0</v>
      </c>
      <c r="N88" s="12">
        <v>450000</v>
      </c>
      <c r="O88" s="12">
        <v>0</v>
      </c>
      <c r="P88" s="12">
        <v>450000</v>
      </c>
      <c r="Q88" s="12">
        <v>450000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2">
        <v>0</v>
      </c>
      <c r="Z88" s="12">
        <v>0</v>
      </c>
      <c r="AA88" s="12">
        <v>0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>
        <v>0</v>
      </c>
      <c r="AM88" s="12">
        <v>0</v>
      </c>
      <c r="AN88" s="12">
        <v>0</v>
      </c>
      <c r="AO88" s="12">
        <v>0</v>
      </c>
      <c r="AP88" s="12">
        <v>0</v>
      </c>
      <c r="AQ88" s="12">
        <v>0</v>
      </c>
      <c r="AR88" s="12">
        <v>0</v>
      </c>
      <c r="AS88" s="12">
        <v>0</v>
      </c>
      <c r="AT88" s="12">
        <f t="shared" si="92"/>
        <v>0</v>
      </c>
      <c r="AU88" s="12">
        <f t="shared" si="93"/>
        <v>0</v>
      </c>
      <c r="AV88" s="12">
        <f t="shared" si="94"/>
        <v>0</v>
      </c>
      <c r="AW88" s="12">
        <f t="shared" si="95"/>
        <v>450000</v>
      </c>
      <c r="AX88" s="12">
        <f t="shared" si="96"/>
        <v>0</v>
      </c>
      <c r="AY88" s="12">
        <f t="shared" si="97"/>
        <v>450000</v>
      </c>
      <c r="AZ88" s="12">
        <f t="shared" si="98"/>
        <v>450000</v>
      </c>
      <c r="BA88" s="146"/>
      <c r="BB88" s="147"/>
      <c r="BC88" s="146"/>
      <c r="BD88" s="147"/>
      <c r="BE88" s="146"/>
      <c r="BF88" s="147"/>
      <c r="BG88" s="146"/>
      <c r="BH88" s="147"/>
    </row>
    <row r="89" spans="1:60" ht="27.75">
      <c r="A89" s="4">
        <v>2026</v>
      </c>
      <c r="B89" s="4">
        <v>8324</v>
      </c>
      <c r="C89" s="4">
        <v>2</v>
      </c>
      <c r="D89" s="4">
        <v>5</v>
      </c>
      <c r="E89" s="4">
        <v>16</v>
      </c>
      <c r="F89" s="4">
        <v>3000</v>
      </c>
      <c r="G89" s="4">
        <v>3800</v>
      </c>
      <c r="H89" s="4">
        <v>383</v>
      </c>
      <c r="I89" s="84" t="s">
        <v>19</v>
      </c>
      <c r="J89" s="13" t="s">
        <v>62</v>
      </c>
      <c r="K89" s="14">
        <v>0</v>
      </c>
      <c r="L89" s="14">
        <v>0</v>
      </c>
      <c r="M89" s="14">
        <v>0</v>
      </c>
      <c r="N89" s="14">
        <v>450000</v>
      </c>
      <c r="O89" s="14">
        <v>0</v>
      </c>
      <c r="P89" s="14">
        <v>450000</v>
      </c>
      <c r="Q89" s="14">
        <v>450000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  <c r="AC89" s="14">
        <v>0</v>
      </c>
      <c r="AD89" s="14">
        <v>0</v>
      </c>
      <c r="AE89" s="14">
        <v>0</v>
      </c>
      <c r="AF89" s="14">
        <v>0</v>
      </c>
      <c r="AG89" s="14">
        <v>0</v>
      </c>
      <c r="AH89" s="14">
        <v>0</v>
      </c>
      <c r="AI89" s="14">
        <v>0</v>
      </c>
      <c r="AJ89" s="14">
        <v>0</v>
      </c>
      <c r="AK89" s="14">
        <v>0</v>
      </c>
      <c r="AL89" s="14">
        <v>0</v>
      </c>
      <c r="AM89" s="14">
        <v>0</v>
      </c>
      <c r="AN89" s="14">
        <v>0</v>
      </c>
      <c r="AO89" s="14">
        <v>0</v>
      </c>
      <c r="AP89" s="14">
        <v>0</v>
      </c>
      <c r="AQ89" s="14">
        <v>0</v>
      </c>
      <c r="AR89" s="14">
        <v>0</v>
      </c>
      <c r="AS89" s="14">
        <v>0</v>
      </c>
      <c r="AT89" s="14">
        <f t="shared" si="92"/>
        <v>0</v>
      </c>
      <c r="AU89" s="14">
        <f t="shared" si="93"/>
        <v>0</v>
      </c>
      <c r="AV89" s="14">
        <f t="shared" si="94"/>
        <v>0</v>
      </c>
      <c r="AW89" s="14">
        <f t="shared" si="95"/>
        <v>450000</v>
      </c>
      <c r="AX89" s="14">
        <f t="shared" si="96"/>
        <v>0</v>
      </c>
      <c r="AY89" s="14">
        <f t="shared" si="97"/>
        <v>450000</v>
      </c>
      <c r="AZ89" s="14">
        <f t="shared" si="98"/>
        <v>450000</v>
      </c>
      <c r="BA89" s="154"/>
      <c r="BB89" s="155"/>
      <c r="BC89" s="154"/>
      <c r="BD89" s="155"/>
      <c r="BE89" s="154"/>
      <c r="BF89" s="155"/>
      <c r="BG89" s="154"/>
      <c r="BH89" s="155"/>
    </row>
    <row r="90" spans="1:60" ht="27.75">
      <c r="A90" s="5">
        <v>2026</v>
      </c>
      <c r="B90" s="5">
        <v>8324</v>
      </c>
      <c r="C90" s="5">
        <v>2</v>
      </c>
      <c r="D90" s="5">
        <v>5</v>
      </c>
      <c r="E90" s="5">
        <v>16</v>
      </c>
      <c r="F90" s="5">
        <v>3000</v>
      </c>
      <c r="G90" s="5">
        <v>3800</v>
      </c>
      <c r="H90" s="5">
        <v>383</v>
      </c>
      <c r="I90" s="97">
        <v>1</v>
      </c>
      <c r="J90" s="15" t="s">
        <v>62</v>
      </c>
      <c r="K90" s="16">
        <v>0</v>
      </c>
      <c r="L90" s="16">
        <v>0</v>
      </c>
      <c r="M90" s="17">
        <v>0</v>
      </c>
      <c r="N90" s="16">
        <v>450000</v>
      </c>
      <c r="O90" s="16">
        <v>0</v>
      </c>
      <c r="P90" s="17">
        <v>450000</v>
      </c>
      <c r="Q90" s="17">
        <v>450000</v>
      </c>
      <c r="R90" s="16">
        <v>0</v>
      </c>
      <c r="S90" s="16">
        <v>0</v>
      </c>
      <c r="T90" s="17">
        <v>0</v>
      </c>
      <c r="U90" s="16">
        <v>0</v>
      </c>
      <c r="V90" s="16">
        <v>0</v>
      </c>
      <c r="W90" s="17">
        <v>0</v>
      </c>
      <c r="X90" s="17">
        <v>0</v>
      </c>
      <c r="Y90" s="16">
        <v>0</v>
      </c>
      <c r="Z90" s="16">
        <v>0</v>
      </c>
      <c r="AA90" s="17">
        <v>0</v>
      </c>
      <c r="AB90" s="16">
        <v>0</v>
      </c>
      <c r="AC90" s="16">
        <v>0</v>
      </c>
      <c r="AD90" s="17">
        <v>0</v>
      </c>
      <c r="AE90" s="17">
        <v>0</v>
      </c>
      <c r="AF90" s="16">
        <v>0</v>
      </c>
      <c r="AG90" s="16">
        <v>0</v>
      </c>
      <c r="AH90" s="17">
        <v>0</v>
      </c>
      <c r="AI90" s="16">
        <v>0</v>
      </c>
      <c r="AJ90" s="16">
        <v>0</v>
      </c>
      <c r="AK90" s="17">
        <v>0</v>
      </c>
      <c r="AL90" s="17">
        <v>0</v>
      </c>
      <c r="AM90" s="16">
        <v>0</v>
      </c>
      <c r="AN90" s="16">
        <v>0</v>
      </c>
      <c r="AO90" s="17">
        <v>0</v>
      </c>
      <c r="AP90" s="16">
        <v>0</v>
      </c>
      <c r="AQ90" s="16">
        <v>0</v>
      </c>
      <c r="AR90" s="17">
        <v>0</v>
      </c>
      <c r="AS90" s="17">
        <v>0</v>
      </c>
      <c r="AT90" s="114">
        <f t="shared" si="92"/>
        <v>0</v>
      </c>
      <c r="AU90" s="114">
        <f t="shared" si="93"/>
        <v>0</v>
      </c>
      <c r="AV90" s="114">
        <f t="shared" si="94"/>
        <v>0</v>
      </c>
      <c r="AW90" s="114">
        <f t="shared" si="95"/>
        <v>450000</v>
      </c>
      <c r="AX90" s="114">
        <f t="shared" si="96"/>
        <v>0</v>
      </c>
      <c r="AY90" s="114">
        <f t="shared" si="97"/>
        <v>450000</v>
      </c>
      <c r="AZ90" s="114">
        <f t="shared" si="98"/>
        <v>450000</v>
      </c>
      <c r="BA90" s="150">
        <v>3</v>
      </c>
      <c r="BB90" s="151"/>
      <c r="BC90" s="150"/>
      <c r="BD90" s="151"/>
      <c r="BE90" s="150"/>
      <c r="BF90" s="151"/>
      <c r="BG90" s="137">
        <f>+BA90-BC90-BE90</f>
        <v>3</v>
      </c>
      <c r="BH90" s="151"/>
    </row>
    <row r="91" spans="1:60" ht="27.75">
      <c r="A91" s="2">
        <v>2026</v>
      </c>
      <c r="B91" s="2">
        <v>8324</v>
      </c>
      <c r="C91" s="2">
        <v>2</v>
      </c>
      <c r="D91" s="2">
        <v>5</v>
      </c>
      <c r="E91" s="2">
        <v>16</v>
      </c>
      <c r="F91" s="2">
        <v>4000</v>
      </c>
      <c r="G91" s="2"/>
      <c r="H91" s="2"/>
      <c r="I91" s="77" t="s">
        <v>19</v>
      </c>
      <c r="J91" s="9" t="s">
        <v>63</v>
      </c>
      <c r="K91" s="10">
        <v>0</v>
      </c>
      <c r="L91" s="10">
        <v>0</v>
      </c>
      <c r="M91" s="10">
        <v>0</v>
      </c>
      <c r="N91" s="10">
        <v>250000</v>
      </c>
      <c r="O91" s="10">
        <v>0</v>
      </c>
      <c r="P91" s="10">
        <v>250000</v>
      </c>
      <c r="Q91" s="10">
        <v>250000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10">
        <v>0</v>
      </c>
      <c r="Z91" s="10">
        <v>0</v>
      </c>
      <c r="AA91" s="10">
        <v>0</v>
      </c>
      <c r="AB91" s="10">
        <v>0</v>
      </c>
      <c r="AC91" s="10">
        <v>0</v>
      </c>
      <c r="AD91" s="10">
        <v>0</v>
      </c>
      <c r="AE91" s="10">
        <v>0</v>
      </c>
      <c r="AF91" s="10">
        <v>0</v>
      </c>
      <c r="AG91" s="10">
        <v>0</v>
      </c>
      <c r="AH91" s="10">
        <v>0</v>
      </c>
      <c r="AI91" s="10">
        <v>0</v>
      </c>
      <c r="AJ91" s="10">
        <v>0</v>
      </c>
      <c r="AK91" s="10">
        <v>0</v>
      </c>
      <c r="AL91" s="10">
        <v>0</v>
      </c>
      <c r="AM91" s="10">
        <v>0</v>
      </c>
      <c r="AN91" s="10">
        <v>0</v>
      </c>
      <c r="AO91" s="10">
        <v>0</v>
      </c>
      <c r="AP91" s="10">
        <v>0</v>
      </c>
      <c r="AQ91" s="10">
        <v>0</v>
      </c>
      <c r="AR91" s="10">
        <v>0</v>
      </c>
      <c r="AS91" s="10">
        <v>0</v>
      </c>
      <c r="AT91" s="10">
        <f t="shared" si="92"/>
        <v>0</v>
      </c>
      <c r="AU91" s="10">
        <f t="shared" si="93"/>
        <v>0</v>
      </c>
      <c r="AV91" s="10">
        <f t="shared" si="94"/>
        <v>0</v>
      </c>
      <c r="AW91" s="10">
        <f t="shared" si="95"/>
        <v>250000</v>
      </c>
      <c r="AX91" s="10">
        <f t="shared" si="96"/>
        <v>0</v>
      </c>
      <c r="AY91" s="10">
        <f t="shared" si="97"/>
        <v>250000</v>
      </c>
      <c r="AZ91" s="10">
        <f t="shared" si="98"/>
        <v>250000</v>
      </c>
      <c r="BA91" s="144"/>
      <c r="BB91" s="145"/>
      <c r="BC91" s="144"/>
      <c r="BD91" s="145"/>
      <c r="BE91" s="144"/>
      <c r="BF91" s="145"/>
      <c r="BG91" s="144"/>
      <c r="BH91" s="145"/>
    </row>
    <row r="92" spans="1:60" ht="27.75">
      <c r="A92" s="3">
        <v>2026</v>
      </c>
      <c r="B92" s="3">
        <v>8324</v>
      </c>
      <c r="C92" s="3">
        <v>2</v>
      </c>
      <c r="D92" s="3">
        <v>5</v>
      </c>
      <c r="E92" s="3">
        <v>16</v>
      </c>
      <c r="F92" s="3">
        <v>4000</v>
      </c>
      <c r="G92" s="3">
        <v>4400</v>
      </c>
      <c r="H92" s="3"/>
      <c r="I92" s="78" t="s">
        <v>19</v>
      </c>
      <c r="J92" s="11" t="s">
        <v>64</v>
      </c>
      <c r="K92" s="12">
        <v>0</v>
      </c>
      <c r="L92" s="12">
        <v>0</v>
      </c>
      <c r="M92" s="12">
        <v>0</v>
      </c>
      <c r="N92" s="12">
        <v>250000</v>
      </c>
      <c r="O92" s="12">
        <v>0</v>
      </c>
      <c r="P92" s="12">
        <v>250000</v>
      </c>
      <c r="Q92" s="12">
        <v>250000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0</v>
      </c>
      <c r="Y92" s="12">
        <v>0</v>
      </c>
      <c r="Z92" s="12">
        <v>0</v>
      </c>
      <c r="AA92" s="12">
        <v>0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  <c r="AL92" s="12">
        <v>0</v>
      </c>
      <c r="AM92" s="12">
        <v>0</v>
      </c>
      <c r="AN92" s="12">
        <v>0</v>
      </c>
      <c r="AO92" s="12">
        <v>0</v>
      </c>
      <c r="AP92" s="12">
        <v>0</v>
      </c>
      <c r="AQ92" s="12">
        <v>0</v>
      </c>
      <c r="AR92" s="12">
        <v>0</v>
      </c>
      <c r="AS92" s="12">
        <v>0</v>
      </c>
      <c r="AT92" s="12">
        <f t="shared" si="92"/>
        <v>0</v>
      </c>
      <c r="AU92" s="12">
        <f t="shared" si="93"/>
        <v>0</v>
      </c>
      <c r="AV92" s="12">
        <f t="shared" si="94"/>
        <v>0</v>
      </c>
      <c r="AW92" s="12">
        <f t="shared" si="95"/>
        <v>250000</v>
      </c>
      <c r="AX92" s="12">
        <f t="shared" si="96"/>
        <v>0</v>
      </c>
      <c r="AY92" s="12">
        <f t="shared" si="97"/>
        <v>250000</v>
      </c>
      <c r="AZ92" s="12">
        <f t="shared" si="98"/>
        <v>250000</v>
      </c>
      <c r="BA92" s="146"/>
      <c r="BB92" s="147"/>
      <c r="BC92" s="146"/>
      <c r="BD92" s="147"/>
      <c r="BE92" s="146"/>
      <c r="BF92" s="147"/>
      <c r="BG92" s="146"/>
      <c r="BH92" s="147"/>
    </row>
    <row r="93" spans="1:60" ht="27.75">
      <c r="A93" s="4">
        <v>2026</v>
      </c>
      <c r="B93" s="4">
        <v>8324</v>
      </c>
      <c r="C93" s="4">
        <v>2</v>
      </c>
      <c r="D93" s="4">
        <v>5</v>
      </c>
      <c r="E93" s="4">
        <v>16</v>
      </c>
      <c r="F93" s="4">
        <v>4000</v>
      </c>
      <c r="G93" s="4">
        <v>4400</v>
      </c>
      <c r="H93" s="4">
        <v>441</v>
      </c>
      <c r="I93" s="84" t="s">
        <v>19</v>
      </c>
      <c r="J93" s="13" t="s">
        <v>65</v>
      </c>
      <c r="K93" s="14">
        <v>0</v>
      </c>
      <c r="L93" s="14">
        <v>0</v>
      </c>
      <c r="M93" s="14">
        <v>0</v>
      </c>
      <c r="N93" s="14">
        <v>250000</v>
      </c>
      <c r="O93" s="14">
        <v>0</v>
      </c>
      <c r="P93" s="14">
        <v>250000</v>
      </c>
      <c r="Q93" s="14">
        <v>250000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0</v>
      </c>
      <c r="AF93" s="14">
        <v>0</v>
      </c>
      <c r="AG93" s="14">
        <v>0</v>
      </c>
      <c r="AH93" s="14">
        <v>0</v>
      </c>
      <c r="AI93" s="14">
        <v>0</v>
      </c>
      <c r="AJ93" s="14">
        <v>0</v>
      </c>
      <c r="AK93" s="14">
        <v>0</v>
      </c>
      <c r="AL93" s="14">
        <v>0</v>
      </c>
      <c r="AM93" s="14">
        <v>0</v>
      </c>
      <c r="AN93" s="14">
        <v>0</v>
      </c>
      <c r="AO93" s="14">
        <v>0</v>
      </c>
      <c r="AP93" s="14">
        <v>0</v>
      </c>
      <c r="AQ93" s="14">
        <v>0</v>
      </c>
      <c r="AR93" s="14">
        <v>0</v>
      </c>
      <c r="AS93" s="14">
        <v>0</v>
      </c>
      <c r="AT93" s="14">
        <f t="shared" si="92"/>
        <v>0</v>
      </c>
      <c r="AU93" s="14">
        <f t="shared" si="93"/>
        <v>0</v>
      </c>
      <c r="AV93" s="14">
        <f t="shared" si="94"/>
        <v>0</v>
      </c>
      <c r="AW93" s="14">
        <f t="shared" si="95"/>
        <v>250000</v>
      </c>
      <c r="AX93" s="14">
        <f t="shared" si="96"/>
        <v>0</v>
      </c>
      <c r="AY93" s="14">
        <f t="shared" si="97"/>
        <v>250000</v>
      </c>
      <c r="AZ93" s="14">
        <f t="shared" si="98"/>
        <v>250000</v>
      </c>
      <c r="BA93" s="154"/>
      <c r="BB93" s="155"/>
      <c r="BC93" s="154"/>
      <c r="BD93" s="155"/>
      <c r="BE93" s="154"/>
      <c r="BF93" s="155"/>
      <c r="BG93" s="154"/>
      <c r="BH93" s="155"/>
    </row>
    <row r="94" spans="1:60" ht="46.5">
      <c r="A94" s="5">
        <v>2026</v>
      </c>
      <c r="B94" s="5">
        <v>8324</v>
      </c>
      <c r="C94" s="5">
        <v>2</v>
      </c>
      <c r="D94" s="5">
        <v>5</v>
      </c>
      <c r="E94" s="5">
        <v>16</v>
      </c>
      <c r="F94" s="5">
        <v>4000</v>
      </c>
      <c r="G94" s="5">
        <v>4400</v>
      </c>
      <c r="H94" s="5">
        <v>441</v>
      </c>
      <c r="I94" s="97">
        <v>1</v>
      </c>
      <c r="J94" s="15" t="s">
        <v>125</v>
      </c>
      <c r="K94" s="16">
        <v>0</v>
      </c>
      <c r="L94" s="16">
        <v>0</v>
      </c>
      <c r="M94" s="17">
        <v>0</v>
      </c>
      <c r="N94" s="16">
        <v>250000</v>
      </c>
      <c r="O94" s="16">
        <v>0</v>
      </c>
      <c r="P94" s="17">
        <v>250000</v>
      </c>
      <c r="Q94" s="17">
        <v>250000</v>
      </c>
      <c r="R94" s="16">
        <v>0</v>
      </c>
      <c r="S94" s="16">
        <v>0</v>
      </c>
      <c r="T94" s="17">
        <v>0</v>
      </c>
      <c r="U94" s="16">
        <v>0</v>
      </c>
      <c r="V94" s="16">
        <v>0</v>
      </c>
      <c r="W94" s="17">
        <v>0</v>
      </c>
      <c r="X94" s="17">
        <v>0</v>
      </c>
      <c r="Y94" s="16">
        <v>0</v>
      </c>
      <c r="Z94" s="16">
        <v>0</v>
      </c>
      <c r="AA94" s="17">
        <v>0</v>
      </c>
      <c r="AB94" s="16">
        <v>0</v>
      </c>
      <c r="AC94" s="16">
        <v>0</v>
      </c>
      <c r="AD94" s="17">
        <v>0</v>
      </c>
      <c r="AE94" s="17">
        <v>0</v>
      </c>
      <c r="AF94" s="16">
        <v>0</v>
      </c>
      <c r="AG94" s="16">
        <v>0</v>
      </c>
      <c r="AH94" s="17">
        <v>0</v>
      </c>
      <c r="AI94" s="16">
        <v>0</v>
      </c>
      <c r="AJ94" s="16">
        <v>0</v>
      </c>
      <c r="AK94" s="17">
        <v>0</v>
      </c>
      <c r="AL94" s="17">
        <v>0</v>
      </c>
      <c r="AM94" s="16">
        <v>0</v>
      </c>
      <c r="AN94" s="16">
        <v>0</v>
      </c>
      <c r="AO94" s="17">
        <v>0</v>
      </c>
      <c r="AP94" s="16">
        <v>0</v>
      </c>
      <c r="AQ94" s="16">
        <v>0</v>
      </c>
      <c r="AR94" s="17">
        <v>0</v>
      </c>
      <c r="AS94" s="17">
        <v>0</v>
      </c>
      <c r="AT94" s="16">
        <f t="shared" si="92"/>
        <v>0</v>
      </c>
      <c r="AU94" s="16">
        <f t="shared" si="93"/>
        <v>0</v>
      </c>
      <c r="AV94" s="17">
        <f t="shared" si="94"/>
        <v>0</v>
      </c>
      <c r="AW94" s="16">
        <f t="shared" si="95"/>
        <v>250000</v>
      </c>
      <c r="AX94" s="16">
        <f t="shared" si="96"/>
        <v>0</v>
      </c>
      <c r="AY94" s="17">
        <f t="shared" si="97"/>
        <v>250000</v>
      </c>
      <c r="AZ94" s="17">
        <f t="shared" si="98"/>
        <v>250000</v>
      </c>
      <c r="BA94" s="150">
        <v>50</v>
      </c>
      <c r="BB94" s="150"/>
      <c r="BC94" s="150"/>
      <c r="BD94" s="150"/>
      <c r="BE94" s="150"/>
      <c r="BF94" s="150"/>
      <c r="BG94" s="137">
        <f>+BA94-BC94-BE94</f>
        <v>50</v>
      </c>
      <c r="BH94" s="150"/>
    </row>
    <row r="95" spans="1:60" ht="27.75">
      <c r="A95" s="2">
        <v>2026</v>
      </c>
      <c r="B95" s="2">
        <v>8324</v>
      </c>
      <c r="C95" s="2">
        <v>2</v>
      </c>
      <c r="D95" s="2">
        <v>5</v>
      </c>
      <c r="E95" s="2">
        <v>16</v>
      </c>
      <c r="F95" s="2">
        <v>5000</v>
      </c>
      <c r="G95" s="2"/>
      <c r="H95" s="2"/>
      <c r="I95" s="77" t="s">
        <v>19</v>
      </c>
      <c r="J95" s="9" t="s">
        <v>36</v>
      </c>
      <c r="K95" s="10">
        <v>0</v>
      </c>
      <c r="L95" s="10">
        <v>0</v>
      </c>
      <c r="M95" s="10">
        <v>0</v>
      </c>
      <c r="N95" s="10">
        <v>800000</v>
      </c>
      <c r="O95" s="10">
        <v>0</v>
      </c>
      <c r="P95" s="10">
        <v>800000</v>
      </c>
      <c r="Q95" s="10">
        <v>800000</v>
      </c>
      <c r="R95" s="10">
        <f t="shared" ref="R95:AH95" si="102">+R96</f>
        <v>0</v>
      </c>
      <c r="S95" s="10">
        <f t="shared" si="102"/>
        <v>0</v>
      </c>
      <c r="T95" s="10">
        <f t="shared" si="102"/>
        <v>0</v>
      </c>
      <c r="U95" s="10">
        <f t="shared" si="102"/>
        <v>0</v>
      </c>
      <c r="V95" s="10">
        <f t="shared" si="102"/>
        <v>0</v>
      </c>
      <c r="W95" s="10">
        <f t="shared" si="102"/>
        <v>0</v>
      </c>
      <c r="X95" s="10">
        <f t="shared" si="102"/>
        <v>0</v>
      </c>
      <c r="Y95" s="10">
        <f t="shared" si="102"/>
        <v>0</v>
      </c>
      <c r="Z95" s="10">
        <f t="shared" si="102"/>
        <v>0</v>
      </c>
      <c r="AA95" s="10">
        <f t="shared" si="102"/>
        <v>0</v>
      </c>
      <c r="AB95" s="10">
        <f t="shared" si="102"/>
        <v>0</v>
      </c>
      <c r="AC95" s="10">
        <f t="shared" si="102"/>
        <v>0</v>
      </c>
      <c r="AD95" s="10">
        <f t="shared" si="102"/>
        <v>0</v>
      </c>
      <c r="AE95" s="10">
        <f t="shared" si="102"/>
        <v>0</v>
      </c>
      <c r="AF95" s="10">
        <f t="shared" si="102"/>
        <v>0</v>
      </c>
      <c r="AG95" s="10">
        <f t="shared" si="102"/>
        <v>0</v>
      </c>
      <c r="AH95" s="10">
        <f t="shared" si="102"/>
        <v>0</v>
      </c>
      <c r="AI95" s="10">
        <f>+AI96</f>
        <v>79436.800000000003</v>
      </c>
      <c r="AJ95" s="10">
        <f t="shared" ref="AJ95:AS95" si="103">+AJ96</f>
        <v>0</v>
      </c>
      <c r="AK95" s="10">
        <f t="shared" si="103"/>
        <v>79436.800000000003</v>
      </c>
      <c r="AL95" s="10">
        <f t="shared" si="103"/>
        <v>79436.800000000003</v>
      </c>
      <c r="AM95" s="10">
        <f t="shared" si="103"/>
        <v>0</v>
      </c>
      <c r="AN95" s="10">
        <f t="shared" si="103"/>
        <v>0</v>
      </c>
      <c r="AO95" s="10">
        <f t="shared" si="103"/>
        <v>0</v>
      </c>
      <c r="AP95" s="10">
        <f t="shared" si="103"/>
        <v>0</v>
      </c>
      <c r="AQ95" s="10">
        <f t="shared" si="103"/>
        <v>0</v>
      </c>
      <c r="AR95" s="10">
        <f t="shared" si="103"/>
        <v>0</v>
      </c>
      <c r="AS95" s="10">
        <f t="shared" si="103"/>
        <v>0</v>
      </c>
      <c r="AT95" s="10">
        <f t="shared" si="92"/>
        <v>0</v>
      </c>
      <c r="AU95" s="10">
        <f t="shared" si="93"/>
        <v>0</v>
      </c>
      <c r="AV95" s="10">
        <f t="shared" si="94"/>
        <v>0</v>
      </c>
      <c r="AW95" s="10">
        <f t="shared" si="95"/>
        <v>720563.19999999995</v>
      </c>
      <c r="AX95" s="10">
        <f t="shared" si="96"/>
        <v>0</v>
      </c>
      <c r="AY95" s="10">
        <f t="shared" si="97"/>
        <v>720563.19999999995</v>
      </c>
      <c r="AZ95" s="10">
        <f t="shared" si="98"/>
        <v>720563.19999999995</v>
      </c>
      <c r="BA95" s="144"/>
      <c r="BB95" s="145"/>
      <c r="BC95" s="144"/>
      <c r="BD95" s="145"/>
      <c r="BE95" s="144"/>
      <c r="BF95" s="145"/>
      <c r="BG95" s="144"/>
      <c r="BH95" s="145"/>
    </row>
    <row r="96" spans="1:60" ht="27.75">
      <c r="A96" s="3">
        <v>2026</v>
      </c>
      <c r="B96" s="3">
        <v>8324</v>
      </c>
      <c r="C96" s="3">
        <v>2</v>
      </c>
      <c r="D96" s="3">
        <v>5</v>
      </c>
      <c r="E96" s="3">
        <v>16</v>
      </c>
      <c r="F96" s="3">
        <v>5000</v>
      </c>
      <c r="G96" s="3">
        <v>5100</v>
      </c>
      <c r="H96" s="3"/>
      <c r="I96" s="78" t="s">
        <v>19</v>
      </c>
      <c r="J96" s="11" t="s">
        <v>37</v>
      </c>
      <c r="K96" s="12">
        <v>0</v>
      </c>
      <c r="L96" s="12">
        <v>0</v>
      </c>
      <c r="M96" s="12">
        <v>0</v>
      </c>
      <c r="N96" s="12">
        <v>800000</v>
      </c>
      <c r="O96" s="12">
        <v>0</v>
      </c>
      <c r="P96" s="12">
        <v>800000</v>
      </c>
      <c r="Q96" s="12">
        <v>800000</v>
      </c>
      <c r="R96" s="12">
        <f t="shared" ref="R96:AH96" si="104">+R97+R99</f>
        <v>0</v>
      </c>
      <c r="S96" s="12">
        <f t="shared" si="104"/>
        <v>0</v>
      </c>
      <c r="T96" s="12">
        <f t="shared" si="104"/>
        <v>0</v>
      </c>
      <c r="U96" s="12">
        <f t="shared" si="104"/>
        <v>0</v>
      </c>
      <c r="V96" s="12">
        <f t="shared" si="104"/>
        <v>0</v>
      </c>
      <c r="W96" s="12">
        <f t="shared" si="104"/>
        <v>0</v>
      </c>
      <c r="X96" s="12">
        <f t="shared" si="104"/>
        <v>0</v>
      </c>
      <c r="Y96" s="12">
        <f t="shared" si="104"/>
        <v>0</v>
      </c>
      <c r="Z96" s="12">
        <f t="shared" si="104"/>
        <v>0</v>
      </c>
      <c r="AA96" s="12">
        <f t="shared" si="104"/>
        <v>0</v>
      </c>
      <c r="AB96" s="12">
        <f t="shared" si="104"/>
        <v>0</v>
      </c>
      <c r="AC96" s="12">
        <f t="shared" si="104"/>
        <v>0</v>
      </c>
      <c r="AD96" s="12">
        <f t="shared" si="104"/>
        <v>0</v>
      </c>
      <c r="AE96" s="12">
        <f t="shared" si="104"/>
        <v>0</v>
      </c>
      <c r="AF96" s="12">
        <f t="shared" si="104"/>
        <v>0</v>
      </c>
      <c r="AG96" s="12">
        <f t="shared" si="104"/>
        <v>0</v>
      </c>
      <c r="AH96" s="12">
        <f t="shared" si="104"/>
        <v>0</v>
      </c>
      <c r="AI96" s="12">
        <f>+AI97+AI99</f>
        <v>79436.800000000003</v>
      </c>
      <c r="AJ96" s="12">
        <f t="shared" ref="AJ96:AS96" si="105">+AJ97+AJ99</f>
        <v>0</v>
      </c>
      <c r="AK96" s="12">
        <f t="shared" si="105"/>
        <v>79436.800000000003</v>
      </c>
      <c r="AL96" s="12">
        <f t="shared" si="105"/>
        <v>79436.800000000003</v>
      </c>
      <c r="AM96" s="12">
        <f t="shared" si="105"/>
        <v>0</v>
      </c>
      <c r="AN96" s="12">
        <f t="shared" si="105"/>
        <v>0</v>
      </c>
      <c r="AO96" s="12">
        <f t="shared" si="105"/>
        <v>0</v>
      </c>
      <c r="AP96" s="12">
        <f t="shared" si="105"/>
        <v>0</v>
      </c>
      <c r="AQ96" s="12">
        <f t="shared" si="105"/>
        <v>0</v>
      </c>
      <c r="AR96" s="12">
        <f t="shared" si="105"/>
        <v>0</v>
      </c>
      <c r="AS96" s="12">
        <f t="shared" si="105"/>
        <v>0</v>
      </c>
      <c r="AT96" s="12">
        <f t="shared" si="92"/>
        <v>0</v>
      </c>
      <c r="AU96" s="12">
        <f t="shared" si="93"/>
        <v>0</v>
      </c>
      <c r="AV96" s="12">
        <f t="shared" si="94"/>
        <v>0</v>
      </c>
      <c r="AW96" s="12">
        <f t="shared" si="95"/>
        <v>720563.19999999995</v>
      </c>
      <c r="AX96" s="12">
        <f t="shared" si="96"/>
        <v>0</v>
      </c>
      <c r="AY96" s="12">
        <f t="shared" si="97"/>
        <v>720563.19999999995</v>
      </c>
      <c r="AZ96" s="12">
        <f t="shared" si="98"/>
        <v>720563.19999999995</v>
      </c>
      <c r="BA96" s="146"/>
      <c r="BB96" s="147"/>
      <c r="BC96" s="146"/>
      <c r="BD96" s="147"/>
      <c r="BE96" s="146"/>
      <c r="BF96" s="147"/>
      <c r="BG96" s="146"/>
      <c r="BH96" s="147"/>
    </row>
    <row r="97" spans="1:60" ht="27.75">
      <c r="A97" s="4">
        <v>2026</v>
      </c>
      <c r="B97" s="4">
        <v>8324</v>
      </c>
      <c r="C97" s="4">
        <v>2</v>
      </c>
      <c r="D97" s="4">
        <v>5</v>
      </c>
      <c r="E97" s="4">
        <v>16</v>
      </c>
      <c r="F97" s="4">
        <v>5000</v>
      </c>
      <c r="G97" s="4">
        <v>5100</v>
      </c>
      <c r="H97" s="4">
        <v>515</v>
      </c>
      <c r="I97" s="84" t="s">
        <v>19</v>
      </c>
      <c r="J97" s="13" t="s">
        <v>38</v>
      </c>
      <c r="K97" s="14">
        <v>0</v>
      </c>
      <c r="L97" s="14">
        <v>0</v>
      </c>
      <c r="M97" s="14">
        <v>0</v>
      </c>
      <c r="N97" s="14">
        <v>760000</v>
      </c>
      <c r="O97" s="14">
        <v>0</v>
      </c>
      <c r="P97" s="14">
        <v>760000</v>
      </c>
      <c r="Q97" s="14">
        <v>760000</v>
      </c>
      <c r="R97" s="14">
        <f t="shared" ref="R97:AH97" si="106">+R98</f>
        <v>0</v>
      </c>
      <c r="S97" s="14">
        <f t="shared" si="106"/>
        <v>0</v>
      </c>
      <c r="T97" s="14">
        <f t="shared" si="106"/>
        <v>0</v>
      </c>
      <c r="U97" s="14">
        <f t="shared" si="106"/>
        <v>0</v>
      </c>
      <c r="V97" s="14">
        <f t="shared" si="106"/>
        <v>0</v>
      </c>
      <c r="W97" s="14">
        <f t="shared" si="106"/>
        <v>0</v>
      </c>
      <c r="X97" s="14">
        <f t="shared" si="106"/>
        <v>0</v>
      </c>
      <c r="Y97" s="14">
        <f t="shared" si="106"/>
        <v>0</v>
      </c>
      <c r="Z97" s="14">
        <f t="shared" si="106"/>
        <v>0</v>
      </c>
      <c r="AA97" s="14">
        <f t="shared" si="106"/>
        <v>0</v>
      </c>
      <c r="AB97" s="14">
        <f t="shared" si="106"/>
        <v>0</v>
      </c>
      <c r="AC97" s="14">
        <f t="shared" si="106"/>
        <v>0</v>
      </c>
      <c r="AD97" s="14">
        <f t="shared" si="106"/>
        <v>0</v>
      </c>
      <c r="AE97" s="14">
        <f t="shared" si="106"/>
        <v>0</v>
      </c>
      <c r="AF97" s="14">
        <f t="shared" si="106"/>
        <v>0</v>
      </c>
      <c r="AG97" s="14">
        <f t="shared" si="106"/>
        <v>0</v>
      </c>
      <c r="AH97" s="14">
        <f t="shared" si="106"/>
        <v>0</v>
      </c>
      <c r="AI97" s="14">
        <f>+AI98</f>
        <v>39440</v>
      </c>
      <c r="AJ97" s="14">
        <f t="shared" ref="AJ97:AQ97" si="107">+AJ98</f>
        <v>0</v>
      </c>
      <c r="AK97" s="14">
        <f t="shared" si="107"/>
        <v>39440</v>
      </c>
      <c r="AL97" s="14">
        <f t="shared" si="107"/>
        <v>39440</v>
      </c>
      <c r="AM97" s="14">
        <f t="shared" si="107"/>
        <v>0</v>
      </c>
      <c r="AN97" s="14">
        <f t="shared" si="107"/>
        <v>0</v>
      </c>
      <c r="AO97" s="14">
        <f t="shared" si="107"/>
        <v>0</v>
      </c>
      <c r="AP97" s="14">
        <f t="shared" si="107"/>
        <v>0</v>
      </c>
      <c r="AQ97" s="14">
        <f t="shared" si="107"/>
        <v>0</v>
      </c>
      <c r="AR97" s="14">
        <v>0</v>
      </c>
      <c r="AS97" s="14">
        <v>0</v>
      </c>
      <c r="AT97" s="14">
        <f t="shared" si="92"/>
        <v>0</v>
      </c>
      <c r="AU97" s="14">
        <f t="shared" si="93"/>
        <v>0</v>
      </c>
      <c r="AV97" s="14">
        <f t="shared" si="94"/>
        <v>0</v>
      </c>
      <c r="AW97" s="14">
        <f t="shared" si="95"/>
        <v>720560</v>
      </c>
      <c r="AX97" s="14">
        <f t="shared" si="96"/>
        <v>0</v>
      </c>
      <c r="AY97" s="14">
        <f t="shared" si="97"/>
        <v>720560</v>
      </c>
      <c r="AZ97" s="14">
        <f t="shared" si="98"/>
        <v>720560</v>
      </c>
      <c r="BA97" s="154"/>
      <c r="BB97" s="155"/>
      <c r="BC97" s="154"/>
      <c r="BD97" s="155"/>
      <c r="BE97" s="154"/>
      <c r="BF97" s="155"/>
      <c r="BG97" s="154"/>
      <c r="BH97" s="155"/>
    </row>
    <row r="98" spans="1:60" ht="27.75">
      <c r="A98" s="5">
        <v>2026</v>
      </c>
      <c r="B98" s="5">
        <v>8324</v>
      </c>
      <c r="C98" s="5">
        <v>2</v>
      </c>
      <c r="D98" s="5">
        <v>5</v>
      </c>
      <c r="E98" s="5">
        <v>16</v>
      </c>
      <c r="F98" s="5">
        <v>5000</v>
      </c>
      <c r="G98" s="5">
        <v>5100</v>
      </c>
      <c r="H98" s="5">
        <v>515</v>
      </c>
      <c r="I98" s="97">
        <v>1</v>
      </c>
      <c r="J98" s="15" t="s">
        <v>38</v>
      </c>
      <c r="K98" s="16">
        <v>0</v>
      </c>
      <c r="L98" s="16">
        <v>0</v>
      </c>
      <c r="M98" s="17">
        <v>0</v>
      </c>
      <c r="N98" s="16">
        <v>760000</v>
      </c>
      <c r="O98" s="16">
        <v>0</v>
      </c>
      <c r="P98" s="17">
        <v>760000</v>
      </c>
      <c r="Q98" s="17">
        <v>760000</v>
      </c>
      <c r="R98" s="16">
        <v>0</v>
      </c>
      <c r="S98" s="16">
        <v>0</v>
      </c>
      <c r="T98" s="17">
        <v>0</v>
      </c>
      <c r="U98" s="16">
        <v>0</v>
      </c>
      <c r="V98" s="16">
        <v>0</v>
      </c>
      <c r="W98" s="17">
        <v>0</v>
      </c>
      <c r="X98" s="17">
        <v>0</v>
      </c>
      <c r="Y98" s="16">
        <v>0</v>
      </c>
      <c r="Z98" s="16">
        <v>0</v>
      </c>
      <c r="AA98" s="17">
        <v>0</v>
      </c>
      <c r="AB98" s="16">
        <v>0</v>
      </c>
      <c r="AC98" s="16">
        <v>0</v>
      </c>
      <c r="AD98" s="17">
        <v>0</v>
      </c>
      <c r="AE98" s="17">
        <v>0</v>
      </c>
      <c r="AF98" s="16">
        <v>0</v>
      </c>
      <c r="AG98" s="16">
        <v>0</v>
      </c>
      <c r="AH98" s="17">
        <v>0</v>
      </c>
      <c r="AI98" s="16">
        <v>39440</v>
      </c>
      <c r="AJ98" s="16">
        <v>0</v>
      </c>
      <c r="AK98" s="17">
        <f>+AI98+AJ98</f>
        <v>39440</v>
      </c>
      <c r="AL98" s="17">
        <f>+AH98+AK98</f>
        <v>39440</v>
      </c>
      <c r="AM98" s="16">
        <v>0</v>
      </c>
      <c r="AN98" s="16">
        <v>0</v>
      </c>
      <c r="AO98" s="17">
        <v>0</v>
      </c>
      <c r="AP98" s="16">
        <v>0</v>
      </c>
      <c r="AQ98" s="16">
        <v>0</v>
      </c>
      <c r="AR98" s="17">
        <v>0</v>
      </c>
      <c r="AS98" s="17">
        <v>0</v>
      </c>
      <c r="AT98" s="16">
        <f t="shared" si="92"/>
        <v>0</v>
      </c>
      <c r="AU98" s="16">
        <f t="shared" si="93"/>
        <v>0</v>
      </c>
      <c r="AV98" s="17">
        <f t="shared" si="94"/>
        <v>0</v>
      </c>
      <c r="AW98" s="16">
        <f t="shared" si="95"/>
        <v>720560</v>
      </c>
      <c r="AX98" s="16">
        <f t="shared" si="96"/>
        <v>0</v>
      </c>
      <c r="AY98" s="17">
        <f t="shared" si="97"/>
        <v>720560</v>
      </c>
      <c r="AZ98" s="17">
        <f t="shared" si="98"/>
        <v>720560</v>
      </c>
      <c r="BA98" s="150">
        <v>19</v>
      </c>
      <c r="BB98" s="151"/>
      <c r="BC98" s="150"/>
      <c r="BD98" s="151"/>
      <c r="BE98" s="150"/>
      <c r="BF98" s="151"/>
      <c r="BG98" s="137">
        <f>+BA98-BC98-BE98</f>
        <v>19</v>
      </c>
      <c r="BH98" s="151"/>
    </row>
    <row r="99" spans="1:60" ht="27.75">
      <c r="A99" s="4">
        <v>2026</v>
      </c>
      <c r="B99" s="4">
        <v>8324</v>
      </c>
      <c r="C99" s="4">
        <v>2</v>
      </c>
      <c r="D99" s="4">
        <v>5</v>
      </c>
      <c r="E99" s="4">
        <v>16</v>
      </c>
      <c r="F99" s="4">
        <v>5000</v>
      </c>
      <c r="G99" s="4">
        <v>5100</v>
      </c>
      <c r="H99" s="4">
        <v>519</v>
      </c>
      <c r="I99" s="84" t="s">
        <v>19</v>
      </c>
      <c r="J99" s="13" t="s">
        <v>84</v>
      </c>
      <c r="K99" s="14">
        <v>0</v>
      </c>
      <c r="L99" s="14">
        <v>0</v>
      </c>
      <c r="M99" s="14">
        <v>0</v>
      </c>
      <c r="N99" s="14">
        <v>40000</v>
      </c>
      <c r="O99" s="14">
        <v>0</v>
      </c>
      <c r="P99" s="14">
        <v>40000</v>
      </c>
      <c r="Q99" s="14">
        <v>40000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14">
        <v>0</v>
      </c>
      <c r="AB99" s="14">
        <v>0</v>
      </c>
      <c r="AC99" s="14">
        <v>0</v>
      </c>
      <c r="AD99" s="14">
        <v>0</v>
      </c>
      <c r="AE99" s="14">
        <v>0</v>
      </c>
      <c r="AF99" s="14">
        <v>0</v>
      </c>
      <c r="AG99" s="14">
        <v>0</v>
      </c>
      <c r="AH99" s="14">
        <v>0</v>
      </c>
      <c r="AI99" s="14">
        <f>+AI100</f>
        <v>39996.800000000003</v>
      </c>
      <c r="AJ99" s="14">
        <f t="shared" ref="AJ99:AS99" si="108">+AJ100</f>
        <v>0</v>
      </c>
      <c r="AK99" s="14">
        <f t="shared" si="108"/>
        <v>39996.800000000003</v>
      </c>
      <c r="AL99" s="14">
        <f t="shared" si="108"/>
        <v>39996.800000000003</v>
      </c>
      <c r="AM99" s="14">
        <f t="shared" si="108"/>
        <v>0</v>
      </c>
      <c r="AN99" s="14">
        <f t="shared" si="108"/>
        <v>0</v>
      </c>
      <c r="AO99" s="14">
        <f t="shared" si="108"/>
        <v>0</v>
      </c>
      <c r="AP99" s="14">
        <f t="shared" si="108"/>
        <v>0</v>
      </c>
      <c r="AQ99" s="14">
        <f t="shared" si="108"/>
        <v>0</v>
      </c>
      <c r="AR99" s="14">
        <f t="shared" si="108"/>
        <v>0</v>
      </c>
      <c r="AS99" s="14">
        <f t="shared" si="108"/>
        <v>0</v>
      </c>
      <c r="AT99" s="14">
        <f t="shared" si="92"/>
        <v>0</v>
      </c>
      <c r="AU99" s="14">
        <f t="shared" si="93"/>
        <v>0</v>
      </c>
      <c r="AV99" s="14">
        <f t="shared" si="94"/>
        <v>0</v>
      </c>
      <c r="AW99" s="14">
        <f t="shared" si="95"/>
        <v>3.1999999999970896</v>
      </c>
      <c r="AX99" s="14">
        <f t="shared" si="96"/>
        <v>0</v>
      </c>
      <c r="AY99" s="14">
        <f t="shared" si="97"/>
        <v>3.1999999999970896</v>
      </c>
      <c r="AZ99" s="14">
        <f t="shared" si="98"/>
        <v>3.1999999999970896</v>
      </c>
      <c r="BA99" s="154"/>
      <c r="BB99" s="155"/>
      <c r="BC99" s="154"/>
      <c r="BD99" s="155"/>
      <c r="BE99" s="154"/>
      <c r="BF99" s="155"/>
      <c r="BG99" s="154"/>
      <c r="BH99" s="155"/>
    </row>
    <row r="100" spans="1:60" ht="27.75">
      <c r="A100" s="5">
        <v>2026</v>
      </c>
      <c r="B100" s="5">
        <v>8324</v>
      </c>
      <c r="C100" s="5">
        <v>2</v>
      </c>
      <c r="D100" s="5">
        <v>5</v>
      </c>
      <c r="E100" s="5">
        <v>16</v>
      </c>
      <c r="F100" s="5">
        <v>5000</v>
      </c>
      <c r="G100" s="5">
        <v>5100</v>
      </c>
      <c r="H100" s="5">
        <v>519</v>
      </c>
      <c r="I100" s="97">
        <v>1</v>
      </c>
      <c r="J100" s="15" t="s">
        <v>84</v>
      </c>
      <c r="K100" s="16">
        <v>0</v>
      </c>
      <c r="L100" s="16">
        <v>0</v>
      </c>
      <c r="M100" s="17">
        <v>0</v>
      </c>
      <c r="N100" s="16">
        <v>40000</v>
      </c>
      <c r="O100" s="16">
        <v>0</v>
      </c>
      <c r="P100" s="17">
        <v>40000</v>
      </c>
      <c r="Q100" s="17">
        <v>40000</v>
      </c>
      <c r="R100" s="16">
        <v>0</v>
      </c>
      <c r="S100" s="16">
        <v>0</v>
      </c>
      <c r="T100" s="17">
        <v>0</v>
      </c>
      <c r="U100" s="16">
        <v>0</v>
      </c>
      <c r="V100" s="16">
        <v>0</v>
      </c>
      <c r="W100" s="17">
        <v>0</v>
      </c>
      <c r="X100" s="17">
        <v>0</v>
      </c>
      <c r="Y100" s="16">
        <v>0</v>
      </c>
      <c r="Z100" s="16">
        <v>0</v>
      </c>
      <c r="AA100" s="17">
        <v>0</v>
      </c>
      <c r="AB100" s="16">
        <v>0</v>
      </c>
      <c r="AC100" s="16">
        <v>0</v>
      </c>
      <c r="AD100" s="17">
        <v>0</v>
      </c>
      <c r="AE100" s="17">
        <v>0</v>
      </c>
      <c r="AF100" s="16">
        <v>0</v>
      </c>
      <c r="AG100" s="16">
        <v>0</v>
      </c>
      <c r="AH100" s="17">
        <v>0</v>
      </c>
      <c r="AI100" s="16">
        <v>39996.800000000003</v>
      </c>
      <c r="AJ100" s="16">
        <v>0</v>
      </c>
      <c r="AK100" s="17">
        <f>+AI100+AJ100</f>
        <v>39996.800000000003</v>
      </c>
      <c r="AL100" s="17">
        <f>+AH100+AK100</f>
        <v>39996.800000000003</v>
      </c>
      <c r="AM100" s="16">
        <v>0</v>
      </c>
      <c r="AN100" s="16">
        <v>0</v>
      </c>
      <c r="AO100" s="17">
        <v>0</v>
      </c>
      <c r="AP100" s="16">
        <v>0</v>
      </c>
      <c r="AQ100" s="16">
        <v>0</v>
      </c>
      <c r="AR100" s="17">
        <v>0</v>
      </c>
      <c r="AS100" s="17">
        <v>0</v>
      </c>
      <c r="AT100" s="16">
        <f t="shared" si="92"/>
        <v>0</v>
      </c>
      <c r="AU100" s="16">
        <f t="shared" si="93"/>
        <v>0</v>
      </c>
      <c r="AV100" s="17">
        <f t="shared" si="94"/>
        <v>0</v>
      </c>
      <c r="AW100" s="16">
        <f t="shared" si="95"/>
        <v>3.1999999999970896</v>
      </c>
      <c r="AX100" s="16">
        <f t="shared" si="96"/>
        <v>0</v>
      </c>
      <c r="AY100" s="17">
        <f t="shared" si="97"/>
        <v>3.1999999999970896</v>
      </c>
      <c r="AZ100" s="17">
        <f t="shared" si="98"/>
        <v>3.1999999999970896</v>
      </c>
      <c r="BA100" s="150">
        <v>2</v>
      </c>
      <c r="BB100" s="151"/>
      <c r="BC100" s="150"/>
      <c r="BD100" s="151"/>
      <c r="BE100" s="150"/>
      <c r="BF100" s="151"/>
      <c r="BG100" s="137">
        <f>+BA100-BC100-BE100</f>
        <v>2</v>
      </c>
      <c r="BH100" s="151"/>
    </row>
    <row r="101" spans="1:60" ht="27.75">
      <c r="A101" s="57">
        <v>2026</v>
      </c>
      <c r="B101" s="57">
        <v>8324</v>
      </c>
      <c r="C101" s="57">
        <v>2</v>
      </c>
      <c r="D101" s="57">
        <v>6</v>
      </c>
      <c r="E101" s="57"/>
      <c r="F101" s="57"/>
      <c r="G101" s="57"/>
      <c r="H101" s="57"/>
      <c r="I101" s="64"/>
      <c r="J101" s="71" t="s">
        <v>126</v>
      </c>
      <c r="K101" s="72">
        <v>26189276.640000001</v>
      </c>
      <c r="L101" s="72">
        <v>0</v>
      </c>
      <c r="M101" s="72">
        <v>26189276.640000001</v>
      </c>
      <c r="N101" s="72">
        <v>14337680.879999999</v>
      </c>
      <c r="O101" s="72">
        <v>0</v>
      </c>
      <c r="P101" s="72">
        <v>14337680.879999999</v>
      </c>
      <c r="Q101" s="72">
        <v>40526957.519999996</v>
      </c>
      <c r="R101" s="72">
        <f>+R102+R110</f>
        <v>0</v>
      </c>
      <c r="S101" s="72">
        <f t="shared" ref="S101:AS101" si="109">+S102+S110</f>
        <v>0</v>
      </c>
      <c r="T101" s="72">
        <f t="shared" si="109"/>
        <v>0</v>
      </c>
      <c r="U101" s="72">
        <f t="shared" si="109"/>
        <v>3327036.75</v>
      </c>
      <c r="V101" s="72">
        <f t="shared" si="109"/>
        <v>0</v>
      </c>
      <c r="W101" s="72">
        <f t="shared" si="109"/>
        <v>3327036.75</v>
      </c>
      <c r="X101" s="72">
        <f t="shared" si="109"/>
        <v>3327036.75</v>
      </c>
      <c r="Y101" s="72">
        <f t="shared" si="109"/>
        <v>0</v>
      </c>
      <c r="Z101" s="72">
        <f t="shared" si="109"/>
        <v>0</v>
      </c>
      <c r="AA101" s="72">
        <f t="shared" si="109"/>
        <v>0</v>
      </c>
      <c r="AB101" s="72">
        <f t="shared" si="109"/>
        <v>51094.11</v>
      </c>
      <c r="AC101" s="72">
        <f t="shared" si="109"/>
        <v>0</v>
      </c>
      <c r="AD101" s="72">
        <f t="shared" si="109"/>
        <v>51094.11</v>
      </c>
      <c r="AE101" s="72">
        <f t="shared" si="109"/>
        <v>51094.11</v>
      </c>
      <c r="AF101" s="72">
        <f t="shared" si="109"/>
        <v>0</v>
      </c>
      <c r="AG101" s="72">
        <f t="shared" si="109"/>
        <v>0</v>
      </c>
      <c r="AH101" s="72">
        <f t="shared" si="109"/>
        <v>0</v>
      </c>
      <c r="AI101" s="72">
        <f t="shared" si="109"/>
        <v>0</v>
      </c>
      <c r="AJ101" s="72">
        <f t="shared" si="109"/>
        <v>0</v>
      </c>
      <c r="AK101" s="72">
        <f t="shared" si="109"/>
        <v>0</v>
      </c>
      <c r="AL101" s="72">
        <f t="shared" si="109"/>
        <v>0</v>
      </c>
      <c r="AM101" s="72">
        <f t="shared" si="109"/>
        <v>0</v>
      </c>
      <c r="AN101" s="72">
        <f t="shared" si="109"/>
        <v>0</v>
      </c>
      <c r="AO101" s="72">
        <f t="shared" si="109"/>
        <v>0</v>
      </c>
      <c r="AP101" s="72">
        <f t="shared" si="109"/>
        <v>0</v>
      </c>
      <c r="AQ101" s="72">
        <f t="shared" si="109"/>
        <v>0</v>
      </c>
      <c r="AR101" s="72">
        <f t="shared" si="109"/>
        <v>0</v>
      </c>
      <c r="AS101" s="72">
        <f t="shared" si="109"/>
        <v>0</v>
      </c>
      <c r="AT101" s="72">
        <f t="shared" si="92"/>
        <v>26189276.640000001</v>
      </c>
      <c r="AU101" s="72">
        <f t="shared" si="93"/>
        <v>0</v>
      </c>
      <c r="AV101" s="72">
        <f t="shared" si="94"/>
        <v>26189276.640000001</v>
      </c>
      <c r="AW101" s="72">
        <f t="shared" si="95"/>
        <v>10959550.02</v>
      </c>
      <c r="AX101" s="72">
        <f t="shared" si="96"/>
        <v>0</v>
      </c>
      <c r="AY101" s="72">
        <f t="shared" si="97"/>
        <v>10959550.02</v>
      </c>
      <c r="AZ101" s="72">
        <f t="shared" si="98"/>
        <v>37148826.659999996</v>
      </c>
      <c r="BA101" s="127"/>
      <c r="BB101" s="128"/>
      <c r="BC101" s="127"/>
      <c r="BD101" s="128"/>
      <c r="BE101" s="127"/>
      <c r="BF101" s="128"/>
      <c r="BG101" s="127"/>
      <c r="BH101" s="128"/>
    </row>
    <row r="102" spans="1:60" ht="48">
      <c r="A102" s="1">
        <v>2026</v>
      </c>
      <c r="B102" s="1">
        <v>8324</v>
      </c>
      <c r="C102" s="1">
        <v>2</v>
      </c>
      <c r="D102" s="1">
        <v>6</v>
      </c>
      <c r="E102" s="1">
        <v>19</v>
      </c>
      <c r="F102" s="1"/>
      <c r="G102" s="1"/>
      <c r="H102" s="6"/>
      <c r="I102" s="66"/>
      <c r="J102" s="7" t="s">
        <v>127</v>
      </c>
      <c r="K102" s="8">
        <v>12559407</v>
      </c>
      <c r="L102" s="8">
        <v>0</v>
      </c>
      <c r="M102" s="8">
        <v>12559407</v>
      </c>
      <c r="N102" s="8">
        <v>0</v>
      </c>
      <c r="O102" s="8">
        <v>0</v>
      </c>
      <c r="P102" s="8">
        <v>0</v>
      </c>
      <c r="Q102" s="8">
        <v>12559407</v>
      </c>
      <c r="R102" s="8">
        <v>0</v>
      </c>
      <c r="S102" s="8">
        <v>0</v>
      </c>
      <c r="T102" s="8">
        <v>0</v>
      </c>
      <c r="U102" s="8">
        <v>0</v>
      </c>
      <c r="V102" s="8">
        <v>0</v>
      </c>
      <c r="W102" s="8">
        <v>0</v>
      </c>
      <c r="X102" s="8">
        <v>0</v>
      </c>
      <c r="Y102" s="8">
        <v>0</v>
      </c>
      <c r="Z102" s="8">
        <v>0</v>
      </c>
      <c r="AA102" s="8">
        <v>0</v>
      </c>
      <c r="AB102" s="8">
        <v>0</v>
      </c>
      <c r="AC102" s="8">
        <v>0</v>
      </c>
      <c r="AD102" s="8">
        <v>0</v>
      </c>
      <c r="AE102" s="8">
        <v>0</v>
      </c>
      <c r="AF102" s="8">
        <v>0</v>
      </c>
      <c r="AG102" s="8">
        <v>0</v>
      </c>
      <c r="AH102" s="8">
        <v>0</v>
      </c>
      <c r="AI102" s="8">
        <v>0</v>
      </c>
      <c r="AJ102" s="8">
        <v>0</v>
      </c>
      <c r="AK102" s="8">
        <v>0</v>
      </c>
      <c r="AL102" s="8">
        <v>0</v>
      </c>
      <c r="AM102" s="8">
        <v>0</v>
      </c>
      <c r="AN102" s="8">
        <v>0</v>
      </c>
      <c r="AO102" s="8">
        <v>0</v>
      </c>
      <c r="AP102" s="8">
        <v>0</v>
      </c>
      <c r="AQ102" s="8">
        <v>0</v>
      </c>
      <c r="AR102" s="8">
        <v>0</v>
      </c>
      <c r="AS102" s="8">
        <v>0</v>
      </c>
      <c r="AT102" s="8">
        <f t="shared" si="92"/>
        <v>12559407</v>
      </c>
      <c r="AU102" s="8">
        <f t="shared" si="93"/>
        <v>0</v>
      </c>
      <c r="AV102" s="8">
        <f t="shared" si="94"/>
        <v>12559407</v>
      </c>
      <c r="AW102" s="8">
        <f t="shared" si="95"/>
        <v>0</v>
      </c>
      <c r="AX102" s="8">
        <f t="shared" si="96"/>
        <v>0</v>
      </c>
      <c r="AY102" s="8">
        <f t="shared" si="97"/>
        <v>0</v>
      </c>
      <c r="AZ102" s="8">
        <f t="shared" si="98"/>
        <v>12559407</v>
      </c>
      <c r="BA102" s="142"/>
      <c r="BB102" s="143"/>
      <c r="BC102" s="142"/>
      <c r="BD102" s="143"/>
      <c r="BE102" s="142"/>
      <c r="BF102" s="143"/>
      <c r="BG102" s="142"/>
      <c r="BH102" s="143"/>
    </row>
    <row r="103" spans="1:60" ht="27.75">
      <c r="A103" s="75">
        <v>2026</v>
      </c>
      <c r="B103" s="75">
        <v>8324</v>
      </c>
      <c r="C103" s="75">
        <v>2</v>
      </c>
      <c r="D103" s="75">
        <v>6</v>
      </c>
      <c r="E103" s="75">
        <v>19</v>
      </c>
      <c r="F103" s="75">
        <v>5000</v>
      </c>
      <c r="G103" s="75"/>
      <c r="H103" s="75"/>
      <c r="I103" s="77" t="s">
        <v>19</v>
      </c>
      <c r="J103" s="79" t="s">
        <v>36</v>
      </c>
      <c r="K103" s="80">
        <v>12559407</v>
      </c>
      <c r="L103" s="80">
        <v>0</v>
      </c>
      <c r="M103" s="80">
        <v>12559407</v>
      </c>
      <c r="N103" s="80">
        <v>0</v>
      </c>
      <c r="O103" s="80">
        <v>0</v>
      </c>
      <c r="P103" s="80">
        <v>0</v>
      </c>
      <c r="Q103" s="80">
        <v>12559407</v>
      </c>
      <c r="R103" s="80">
        <v>0</v>
      </c>
      <c r="S103" s="80">
        <v>0</v>
      </c>
      <c r="T103" s="80">
        <v>0</v>
      </c>
      <c r="U103" s="80">
        <v>0</v>
      </c>
      <c r="V103" s="80">
        <v>0</v>
      </c>
      <c r="W103" s="80">
        <v>0</v>
      </c>
      <c r="X103" s="80">
        <v>0</v>
      </c>
      <c r="Y103" s="80">
        <v>0</v>
      </c>
      <c r="Z103" s="80">
        <v>0</v>
      </c>
      <c r="AA103" s="80">
        <v>0</v>
      </c>
      <c r="AB103" s="80">
        <v>0</v>
      </c>
      <c r="AC103" s="80">
        <v>0</v>
      </c>
      <c r="AD103" s="80">
        <v>0</v>
      </c>
      <c r="AE103" s="80">
        <v>0</v>
      </c>
      <c r="AF103" s="80">
        <v>0</v>
      </c>
      <c r="AG103" s="80">
        <v>0</v>
      </c>
      <c r="AH103" s="80">
        <v>0</v>
      </c>
      <c r="AI103" s="80">
        <v>0</v>
      </c>
      <c r="AJ103" s="80">
        <v>0</v>
      </c>
      <c r="AK103" s="80">
        <v>0</v>
      </c>
      <c r="AL103" s="80">
        <v>0</v>
      </c>
      <c r="AM103" s="80">
        <v>0</v>
      </c>
      <c r="AN103" s="80">
        <v>0</v>
      </c>
      <c r="AO103" s="80">
        <v>0</v>
      </c>
      <c r="AP103" s="80">
        <v>0</v>
      </c>
      <c r="AQ103" s="80">
        <v>0</v>
      </c>
      <c r="AR103" s="80">
        <v>0</v>
      </c>
      <c r="AS103" s="80">
        <v>0</v>
      </c>
      <c r="AT103" s="80">
        <f t="shared" si="92"/>
        <v>12559407</v>
      </c>
      <c r="AU103" s="80">
        <f t="shared" si="93"/>
        <v>0</v>
      </c>
      <c r="AV103" s="80">
        <f t="shared" si="94"/>
        <v>12559407</v>
      </c>
      <c r="AW103" s="80">
        <f t="shared" si="95"/>
        <v>0</v>
      </c>
      <c r="AX103" s="80">
        <f t="shared" si="96"/>
        <v>0</v>
      </c>
      <c r="AY103" s="80">
        <f t="shared" si="97"/>
        <v>0</v>
      </c>
      <c r="AZ103" s="80">
        <f t="shared" si="98"/>
        <v>12559407</v>
      </c>
      <c r="BA103" s="131"/>
      <c r="BB103" s="132"/>
      <c r="BC103" s="131"/>
      <c r="BD103" s="132"/>
      <c r="BE103" s="131"/>
      <c r="BF103" s="132"/>
      <c r="BG103" s="131"/>
      <c r="BH103" s="132"/>
    </row>
    <row r="104" spans="1:60" ht="27.75">
      <c r="A104" s="76">
        <v>2026</v>
      </c>
      <c r="B104" s="76">
        <v>8324</v>
      </c>
      <c r="C104" s="76">
        <v>2</v>
      </c>
      <c r="D104" s="76">
        <v>6</v>
      </c>
      <c r="E104" s="76">
        <v>19</v>
      </c>
      <c r="F104" s="76">
        <v>5000</v>
      </c>
      <c r="G104" s="76">
        <v>5600</v>
      </c>
      <c r="H104" s="76"/>
      <c r="I104" s="78" t="s">
        <v>19</v>
      </c>
      <c r="J104" s="81" t="s">
        <v>79</v>
      </c>
      <c r="K104" s="82">
        <v>170000</v>
      </c>
      <c r="L104" s="82">
        <v>0</v>
      </c>
      <c r="M104" s="82">
        <v>170000</v>
      </c>
      <c r="N104" s="82">
        <v>0</v>
      </c>
      <c r="O104" s="82">
        <v>0</v>
      </c>
      <c r="P104" s="82">
        <v>0</v>
      </c>
      <c r="Q104" s="82">
        <v>170000</v>
      </c>
      <c r="R104" s="82">
        <v>0</v>
      </c>
      <c r="S104" s="82">
        <v>0</v>
      </c>
      <c r="T104" s="82">
        <v>0</v>
      </c>
      <c r="U104" s="82">
        <v>0</v>
      </c>
      <c r="V104" s="82">
        <v>0</v>
      </c>
      <c r="W104" s="82">
        <v>0</v>
      </c>
      <c r="X104" s="82">
        <v>0</v>
      </c>
      <c r="Y104" s="82">
        <v>0</v>
      </c>
      <c r="Z104" s="82">
        <v>0</v>
      </c>
      <c r="AA104" s="82">
        <v>0</v>
      </c>
      <c r="AB104" s="82">
        <v>0</v>
      </c>
      <c r="AC104" s="82">
        <v>0</v>
      </c>
      <c r="AD104" s="82">
        <v>0</v>
      </c>
      <c r="AE104" s="82">
        <v>0</v>
      </c>
      <c r="AF104" s="82">
        <v>0</v>
      </c>
      <c r="AG104" s="82">
        <v>0</v>
      </c>
      <c r="AH104" s="82">
        <v>0</v>
      </c>
      <c r="AI104" s="82">
        <v>0</v>
      </c>
      <c r="AJ104" s="82">
        <v>0</v>
      </c>
      <c r="AK104" s="82">
        <v>0</v>
      </c>
      <c r="AL104" s="82">
        <v>0</v>
      </c>
      <c r="AM104" s="82">
        <v>0</v>
      </c>
      <c r="AN104" s="82">
        <v>0</v>
      </c>
      <c r="AO104" s="82">
        <v>0</v>
      </c>
      <c r="AP104" s="82">
        <v>0</v>
      </c>
      <c r="AQ104" s="82">
        <v>0</v>
      </c>
      <c r="AR104" s="82">
        <v>0</v>
      </c>
      <c r="AS104" s="82">
        <v>0</v>
      </c>
      <c r="AT104" s="82">
        <f t="shared" si="92"/>
        <v>170000</v>
      </c>
      <c r="AU104" s="82">
        <f t="shared" si="93"/>
        <v>0</v>
      </c>
      <c r="AV104" s="82">
        <f t="shared" si="94"/>
        <v>170000</v>
      </c>
      <c r="AW104" s="82">
        <f t="shared" si="95"/>
        <v>0</v>
      </c>
      <c r="AX104" s="82">
        <f t="shared" si="96"/>
        <v>0</v>
      </c>
      <c r="AY104" s="82">
        <f t="shared" si="97"/>
        <v>0</v>
      </c>
      <c r="AZ104" s="82">
        <f t="shared" si="98"/>
        <v>170000</v>
      </c>
      <c r="BA104" s="156"/>
      <c r="BB104" s="134"/>
      <c r="BC104" s="156"/>
      <c r="BD104" s="134"/>
      <c r="BE104" s="156"/>
      <c r="BF104" s="134"/>
      <c r="BG104" s="156"/>
      <c r="BH104" s="134"/>
    </row>
    <row r="105" spans="1:60" ht="27.75">
      <c r="A105" s="83">
        <v>2026</v>
      </c>
      <c r="B105" s="83">
        <v>8324</v>
      </c>
      <c r="C105" s="83">
        <v>2</v>
      </c>
      <c r="D105" s="83">
        <v>6</v>
      </c>
      <c r="E105" s="83">
        <v>19</v>
      </c>
      <c r="F105" s="83">
        <v>5000</v>
      </c>
      <c r="G105" s="83">
        <v>5600</v>
      </c>
      <c r="H105" s="83">
        <v>565</v>
      </c>
      <c r="I105" s="92" t="s">
        <v>19</v>
      </c>
      <c r="J105" s="85" t="s">
        <v>78</v>
      </c>
      <c r="K105" s="86">
        <v>170000</v>
      </c>
      <c r="L105" s="86">
        <v>0</v>
      </c>
      <c r="M105" s="86">
        <v>170000</v>
      </c>
      <c r="N105" s="86">
        <v>0</v>
      </c>
      <c r="O105" s="86">
        <v>0</v>
      </c>
      <c r="P105" s="86">
        <v>0</v>
      </c>
      <c r="Q105" s="86">
        <v>170000</v>
      </c>
      <c r="R105" s="86">
        <v>0</v>
      </c>
      <c r="S105" s="86">
        <v>0</v>
      </c>
      <c r="T105" s="86">
        <v>0</v>
      </c>
      <c r="U105" s="86">
        <v>0</v>
      </c>
      <c r="V105" s="86">
        <v>0</v>
      </c>
      <c r="W105" s="86">
        <v>0</v>
      </c>
      <c r="X105" s="86">
        <v>0</v>
      </c>
      <c r="Y105" s="86">
        <v>0</v>
      </c>
      <c r="Z105" s="86">
        <v>0</v>
      </c>
      <c r="AA105" s="86">
        <v>0</v>
      </c>
      <c r="AB105" s="86">
        <v>0</v>
      </c>
      <c r="AC105" s="86">
        <v>0</v>
      </c>
      <c r="AD105" s="86">
        <v>0</v>
      </c>
      <c r="AE105" s="86">
        <v>0</v>
      </c>
      <c r="AF105" s="86">
        <v>0</v>
      </c>
      <c r="AG105" s="86">
        <v>0</v>
      </c>
      <c r="AH105" s="86">
        <v>0</v>
      </c>
      <c r="AI105" s="86">
        <v>0</v>
      </c>
      <c r="AJ105" s="86">
        <v>0</v>
      </c>
      <c r="AK105" s="86">
        <v>0</v>
      </c>
      <c r="AL105" s="86">
        <v>0</v>
      </c>
      <c r="AM105" s="86">
        <v>0</v>
      </c>
      <c r="AN105" s="86">
        <v>0</v>
      </c>
      <c r="AO105" s="86">
        <v>0</v>
      </c>
      <c r="AP105" s="86">
        <v>0</v>
      </c>
      <c r="AQ105" s="86">
        <v>0</v>
      </c>
      <c r="AR105" s="86">
        <v>0</v>
      </c>
      <c r="AS105" s="86">
        <v>0</v>
      </c>
      <c r="AT105" s="86">
        <f t="shared" si="92"/>
        <v>170000</v>
      </c>
      <c r="AU105" s="86">
        <f t="shared" si="93"/>
        <v>0</v>
      </c>
      <c r="AV105" s="86">
        <f t="shared" si="94"/>
        <v>170000</v>
      </c>
      <c r="AW105" s="86">
        <f t="shared" si="95"/>
        <v>0</v>
      </c>
      <c r="AX105" s="86">
        <f t="shared" si="96"/>
        <v>0</v>
      </c>
      <c r="AY105" s="86">
        <f t="shared" si="97"/>
        <v>0</v>
      </c>
      <c r="AZ105" s="86">
        <f t="shared" si="98"/>
        <v>170000</v>
      </c>
      <c r="BA105" s="135"/>
      <c r="BB105" s="136"/>
      <c r="BC105" s="135"/>
      <c r="BD105" s="136"/>
      <c r="BE105" s="135"/>
      <c r="BF105" s="136"/>
      <c r="BG105" s="135"/>
      <c r="BH105" s="136"/>
    </row>
    <row r="106" spans="1:60" ht="27.75">
      <c r="A106" s="87">
        <v>2026</v>
      </c>
      <c r="B106" s="87">
        <v>8324</v>
      </c>
      <c r="C106" s="87">
        <v>2</v>
      </c>
      <c r="D106" s="87">
        <v>6</v>
      </c>
      <c r="E106" s="87">
        <v>19</v>
      </c>
      <c r="F106" s="87">
        <v>5000</v>
      </c>
      <c r="G106" s="87">
        <v>5600</v>
      </c>
      <c r="H106" s="87">
        <v>565</v>
      </c>
      <c r="I106" s="88">
        <v>1</v>
      </c>
      <c r="J106" s="89" t="s">
        <v>78</v>
      </c>
      <c r="K106" s="90">
        <v>170000</v>
      </c>
      <c r="L106" s="90">
        <v>0</v>
      </c>
      <c r="M106" s="91">
        <v>170000</v>
      </c>
      <c r="N106" s="90">
        <v>0</v>
      </c>
      <c r="O106" s="90">
        <v>0</v>
      </c>
      <c r="P106" s="91">
        <v>0</v>
      </c>
      <c r="Q106" s="91">
        <v>170000</v>
      </c>
      <c r="R106" s="90">
        <v>0</v>
      </c>
      <c r="S106" s="90">
        <v>0</v>
      </c>
      <c r="T106" s="91">
        <v>0</v>
      </c>
      <c r="U106" s="90">
        <v>0</v>
      </c>
      <c r="V106" s="90">
        <v>0</v>
      </c>
      <c r="W106" s="91">
        <v>0</v>
      </c>
      <c r="X106" s="91">
        <v>0</v>
      </c>
      <c r="Y106" s="90">
        <v>0</v>
      </c>
      <c r="Z106" s="90">
        <v>0</v>
      </c>
      <c r="AA106" s="91">
        <v>0</v>
      </c>
      <c r="AB106" s="90">
        <v>0</v>
      </c>
      <c r="AC106" s="90">
        <v>0</v>
      </c>
      <c r="AD106" s="91">
        <v>0</v>
      </c>
      <c r="AE106" s="91">
        <v>0</v>
      </c>
      <c r="AF106" s="90">
        <v>0</v>
      </c>
      <c r="AG106" s="90">
        <v>0</v>
      </c>
      <c r="AH106" s="91">
        <v>0</v>
      </c>
      <c r="AI106" s="90">
        <v>0</v>
      </c>
      <c r="AJ106" s="90">
        <v>0</v>
      </c>
      <c r="AK106" s="91">
        <v>0</v>
      </c>
      <c r="AL106" s="91">
        <v>0</v>
      </c>
      <c r="AM106" s="90">
        <v>0</v>
      </c>
      <c r="AN106" s="90">
        <v>0</v>
      </c>
      <c r="AO106" s="91">
        <v>0</v>
      </c>
      <c r="AP106" s="90">
        <v>0</v>
      </c>
      <c r="AQ106" s="90">
        <v>0</v>
      </c>
      <c r="AR106" s="91">
        <v>0</v>
      </c>
      <c r="AS106" s="91">
        <v>0</v>
      </c>
      <c r="AT106" s="90">
        <f t="shared" si="92"/>
        <v>170000</v>
      </c>
      <c r="AU106" s="90">
        <f t="shared" si="93"/>
        <v>0</v>
      </c>
      <c r="AV106" s="91">
        <f t="shared" si="94"/>
        <v>170000</v>
      </c>
      <c r="AW106" s="90">
        <f t="shared" si="95"/>
        <v>0</v>
      </c>
      <c r="AX106" s="90">
        <f t="shared" si="96"/>
        <v>0</v>
      </c>
      <c r="AY106" s="91">
        <f t="shared" si="97"/>
        <v>0</v>
      </c>
      <c r="AZ106" s="91">
        <f t="shared" si="98"/>
        <v>170000</v>
      </c>
      <c r="BA106" s="137">
        <v>100</v>
      </c>
      <c r="BB106" s="138"/>
      <c r="BC106" s="137"/>
      <c r="BD106" s="138"/>
      <c r="BE106" s="137"/>
      <c r="BF106" s="138"/>
      <c r="BG106" s="137">
        <f>+BA106-BC106-BE106</f>
        <v>100</v>
      </c>
      <c r="BH106" s="138"/>
    </row>
    <row r="107" spans="1:60" ht="27.75">
      <c r="A107" s="76">
        <v>2026</v>
      </c>
      <c r="B107" s="76">
        <v>8324</v>
      </c>
      <c r="C107" s="76">
        <v>2</v>
      </c>
      <c r="D107" s="76">
        <v>6</v>
      </c>
      <c r="E107" s="76">
        <v>19</v>
      </c>
      <c r="F107" s="76">
        <v>5000</v>
      </c>
      <c r="G107" s="76">
        <v>5900</v>
      </c>
      <c r="H107" s="76"/>
      <c r="I107" s="78" t="s">
        <v>19</v>
      </c>
      <c r="J107" s="81" t="s">
        <v>41</v>
      </c>
      <c r="K107" s="82">
        <v>12389407</v>
      </c>
      <c r="L107" s="82">
        <v>0</v>
      </c>
      <c r="M107" s="82">
        <v>12389407</v>
      </c>
      <c r="N107" s="82">
        <v>0</v>
      </c>
      <c r="O107" s="82">
        <v>0</v>
      </c>
      <c r="P107" s="82">
        <v>0</v>
      </c>
      <c r="Q107" s="82">
        <v>12389407</v>
      </c>
      <c r="R107" s="82">
        <v>0</v>
      </c>
      <c r="S107" s="82">
        <v>0</v>
      </c>
      <c r="T107" s="82">
        <v>0</v>
      </c>
      <c r="U107" s="82">
        <v>0</v>
      </c>
      <c r="V107" s="82">
        <v>0</v>
      </c>
      <c r="W107" s="82">
        <v>0</v>
      </c>
      <c r="X107" s="82">
        <v>0</v>
      </c>
      <c r="Y107" s="82">
        <v>0</v>
      </c>
      <c r="Z107" s="82">
        <v>0</v>
      </c>
      <c r="AA107" s="82">
        <v>0</v>
      </c>
      <c r="AB107" s="82">
        <v>0</v>
      </c>
      <c r="AC107" s="82">
        <v>0</v>
      </c>
      <c r="AD107" s="82">
        <v>0</v>
      </c>
      <c r="AE107" s="82">
        <v>0</v>
      </c>
      <c r="AF107" s="82">
        <v>0</v>
      </c>
      <c r="AG107" s="82">
        <v>0</v>
      </c>
      <c r="AH107" s="82">
        <v>0</v>
      </c>
      <c r="AI107" s="82">
        <v>0</v>
      </c>
      <c r="AJ107" s="82">
        <v>0</v>
      </c>
      <c r="AK107" s="82">
        <v>0</v>
      </c>
      <c r="AL107" s="82">
        <v>0</v>
      </c>
      <c r="AM107" s="82">
        <v>0</v>
      </c>
      <c r="AN107" s="82">
        <v>0</v>
      </c>
      <c r="AO107" s="82">
        <v>0</v>
      </c>
      <c r="AP107" s="82">
        <v>0</v>
      </c>
      <c r="AQ107" s="82">
        <v>0</v>
      </c>
      <c r="AR107" s="82">
        <v>0</v>
      </c>
      <c r="AS107" s="82">
        <v>0</v>
      </c>
      <c r="AT107" s="82">
        <f t="shared" si="92"/>
        <v>12389407</v>
      </c>
      <c r="AU107" s="82">
        <f t="shared" si="93"/>
        <v>0</v>
      </c>
      <c r="AV107" s="82">
        <f t="shared" si="94"/>
        <v>12389407</v>
      </c>
      <c r="AW107" s="82">
        <f t="shared" si="95"/>
        <v>0</v>
      </c>
      <c r="AX107" s="82">
        <f t="shared" si="96"/>
        <v>0</v>
      </c>
      <c r="AY107" s="82">
        <f t="shared" si="97"/>
        <v>0</v>
      </c>
      <c r="AZ107" s="82">
        <f t="shared" si="98"/>
        <v>12389407</v>
      </c>
      <c r="BA107" s="133"/>
      <c r="BB107" s="134"/>
      <c r="BC107" s="133"/>
      <c r="BD107" s="134"/>
      <c r="BE107" s="133"/>
      <c r="BF107" s="134"/>
      <c r="BG107" s="133"/>
      <c r="BH107" s="134"/>
    </row>
    <row r="108" spans="1:60" ht="27.75">
      <c r="A108" s="83">
        <v>2026</v>
      </c>
      <c r="B108" s="83">
        <v>8324</v>
      </c>
      <c r="C108" s="83">
        <v>2</v>
      </c>
      <c r="D108" s="83">
        <v>6</v>
      </c>
      <c r="E108" s="83">
        <v>19</v>
      </c>
      <c r="F108" s="83">
        <v>5000</v>
      </c>
      <c r="G108" s="83">
        <v>5900</v>
      </c>
      <c r="H108" s="83">
        <v>591</v>
      </c>
      <c r="I108" s="92" t="s">
        <v>19</v>
      </c>
      <c r="J108" s="85" t="s">
        <v>46</v>
      </c>
      <c r="K108" s="86">
        <v>12389407</v>
      </c>
      <c r="L108" s="86">
        <v>0</v>
      </c>
      <c r="M108" s="86">
        <v>12389407</v>
      </c>
      <c r="N108" s="86">
        <v>0</v>
      </c>
      <c r="O108" s="86">
        <v>0</v>
      </c>
      <c r="P108" s="86">
        <v>0</v>
      </c>
      <c r="Q108" s="86">
        <v>12389407</v>
      </c>
      <c r="R108" s="86">
        <v>0</v>
      </c>
      <c r="S108" s="86">
        <v>0</v>
      </c>
      <c r="T108" s="86">
        <v>0</v>
      </c>
      <c r="U108" s="86">
        <v>0</v>
      </c>
      <c r="V108" s="86">
        <v>0</v>
      </c>
      <c r="W108" s="86">
        <v>0</v>
      </c>
      <c r="X108" s="86">
        <v>0</v>
      </c>
      <c r="Y108" s="86">
        <v>0</v>
      </c>
      <c r="Z108" s="86">
        <v>0</v>
      </c>
      <c r="AA108" s="86">
        <v>0</v>
      </c>
      <c r="AB108" s="86">
        <v>0</v>
      </c>
      <c r="AC108" s="86">
        <v>0</v>
      </c>
      <c r="AD108" s="86">
        <v>0</v>
      </c>
      <c r="AE108" s="86">
        <v>0</v>
      </c>
      <c r="AF108" s="86">
        <v>0</v>
      </c>
      <c r="AG108" s="86">
        <v>0</v>
      </c>
      <c r="AH108" s="86">
        <v>0</v>
      </c>
      <c r="AI108" s="86">
        <v>0</v>
      </c>
      <c r="AJ108" s="86">
        <v>0</v>
      </c>
      <c r="AK108" s="86">
        <v>0</v>
      </c>
      <c r="AL108" s="86">
        <v>0</v>
      </c>
      <c r="AM108" s="86">
        <v>0</v>
      </c>
      <c r="AN108" s="86">
        <v>0</v>
      </c>
      <c r="AO108" s="86">
        <v>0</v>
      </c>
      <c r="AP108" s="86">
        <v>0</v>
      </c>
      <c r="AQ108" s="86">
        <v>0</v>
      </c>
      <c r="AR108" s="86">
        <v>0</v>
      </c>
      <c r="AS108" s="86">
        <v>0</v>
      </c>
      <c r="AT108" s="86">
        <f t="shared" si="92"/>
        <v>12389407</v>
      </c>
      <c r="AU108" s="86">
        <f t="shared" si="93"/>
        <v>0</v>
      </c>
      <c r="AV108" s="86">
        <f t="shared" si="94"/>
        <v>12389407</v>
      </c>
      <c r="AW108" s="86">
        <f t="shared" si="95"/>
        <v>0</v>
      </c>
      <c r="AX108" s="86">
        <f t="shared" si="96"/>
        <v>0</v>
      </c>
      <c r="AY108" s="86">
        <f t="shared" si="97"/>
        <v>0</v>
      </c>
      <c r="AZ108" s="86">
        <f t="shared" si="98"/>
        <v>12389407</v>
      </c>
      <c r="BA108" s="135"/>
      <c r="BB108" s="136"/>
      <c r="BC108" s="135"/>
      <c r="BD108" s="136"/>
      <c r="BE108" s="135"/>
      <c r="BF108" s="136"/>
      <c r="BG108" s="135"/>
      <c r="BH108" s="136"/>
    </row>
    <row r="109" spans="1:60" ht="27.75">
      <c r="A109" s="87">
        <v>2026</v>
      </c>
      <c r="B109" s="87">
        <v>8324</v>
      </c>
      <c r="C109" s="87">
        <v>2</v>
      </c>
      <c r="D109" s="87">
        <v>6</v>
      </c>
      <c r="E109" s="87">
        <v>19</v>
      </c>
      <c r="F109" s="87">
        <v>5000</v>
      </c>
      <c r="G109" s="87">
        <v>5900</v>
      </c>
      <c r="H109" s="87">
        <v>591</v>
      </c>
      <c r="I109" s="88">
        <v>1</v>
      </c>
      <c r="J109" s="89" t="s">
        <v>46</v>
      </c>
      <c r="K109" s="90">
        <v>12389407</v>
      </c>
      <c r="L109" s="90">
        <v>0</v>
      </c>
      <c r="M109" s="91">
        <v>12389407</v>
      </c>
      <c r="N109" s="90">
        <v>0</v>
      </c>
      <c r="O109" s="90">
        <v>0</v>
      </c>
      <c r="P109" s="91">
        <v>0</v>
      </c>
      <c r="Q109" s="91">
        <v>12389407</v>
      </c>
      <c r="R109" s="90">
        <v>0</v>
      </c>
      <c r="S109" s="90">
        <v>0</v>
      </c>
      <c r="T109" s="91">
        <v>0</v>
      </c>
      <c r="U109" s="90">
        <v>0</v>
      </c>
      <c r="V109" s="90">
        <v>0</v>
      </c>
      <c r="W109" s="91">
        <v>0</v>
      </c>
      <c r="X109" s="91">
        <v>0</v>
      </c>
      <c r="Y109" s="90">
        <v>0</v>
      </c>
      <c r="Z109" s="90">
        <v>0</v>
      </c>
      <c r="AA109" s="91">
        <v>0</v>
      </c>
      <c r="AB109" s="90">
        <v>0</v>
      </c>
      <c r="AC109" s="90">
        <v>0</v>
      </c>
      <c r="AD109" s="91">
        <v>0</v>
      </c>
      <c r="AE109" s="91">
        <v>0</v>
      </c>
      <c r="AF109" s="90">
        <v>0</v>
      </c>
      <c r="AG109" s="90">
        <v>0</v>
      </c>
      <c r="AH109" s="91">
        <v>0</v>
      </c>
      <c r="AI109" s="90">
        <v>0</v>
      </c>
      <c r="AJ109" s="90">
        <v>0</v>
      </c>
      <c r="AK109" s="91">
        <v>0</v>
      </c>
      <c r="AL109" s="91">
        <v>0</v>
      </c>
      <c r="AM109" s="90">
        <v>0</v>
      </c>
      <c r="AN109" s="90">
        <v>0</v>
      </c>
      <c r="AO109" s="91">
        <v>0</v>
      </c>
      <c r="AP109" s="90">
        <v>0</v>
      </c>
      <c r="AQ109" s="90">
        <v>0</v>
      </c>
      <c r="AR109" s="91">
        <v>0</v>
      </c>
      <c r="AS109" s="91">
        <v>0</v>
      </c>
      <c r="AT109" s="90">
        <f t="shared" si="92"/>
        <v>12389407</v>
      </c>
      <c r="AU109" s="90">
        <f t="shared" si="93"/>
        <v>0</v>
      </c>
      <c r="AV109" s="91">
        <f t="shared" si="94"/>
        <v>12389407</v>
      </c>
      <c r="AW109" s="90">
        <f t="shared" si="95"/>
        <v>0</v>
      </c>
      <c r="AX109" s="90">
        <f t="shared" si="96"/>
        <v>0</v>
      </c>
      <c r="AY109" s="91">
        <f t="shared" si="97"/>
        <v>0</v>
      </c>
      <c r="AZ109" s="91">
        <f t="shared" si="98"/>
        <v>12389407</v>
      </c>
      <c r="BA109" s="137">
        <v>4</v>
      </c>
      <c r="BB109" s="138"/>
      <c r="BC109" s="137"/>
      <c r="BD109" s="138"/>
      <c r="BE109" s="137"/>
      <c r="BF109" s="138"/>
      <c r="BG109" s="137">
        <f>+BA109-BC109-BE109</f>
        <v>4</v>
      </c>
      <c r="BH109" s="138"/>
    </row>
    <row r="110" spans="1:60" ht="27.75">
      <c r="A110" s="1">
        <v>2026</v>
      </c>
      <c r="B110" s="1">
        <v>8324</v>
      </c>
      <c r="C110" s="1">
        <v>2</v>
      </c>
      <c r="D110" s="1">
        <v>6</v>
      </c>
      <c r="E110" s="1">
        <v>20</v>
      </c>
      <c r="F110" s="1"/>
      <c r="G110" s="1"/>
      <c r="H110" s="6"/>
      <c r="I110" s="66"/>
      <c r="J110" s="7" t="s">
        <v>128</v>
      </c>
      <c r="K110" s="8">
        <v>13629869.640000001</v>
      </c>
      <c r="L110" s="8">
        <v>0</v>
      </c>
      <c r="M110" s="8">
        <v>13629869.640000001</v>
      </c>
      <c r="N110" s="8">
        <v>14337680.879999999</v>
      </c>
      <c r="O110" s="8">
        <v>0</v>
      </c>
      <c r="P110" s="8">
        <v>14337680.879999999</v>
      </c>
      <c r="Q110" s="8">
        <v>27967550.52</v>
      </c>
      <c r="R110" s="8">
        <v>0</v>
      </c>
      <c r="S110" s="8">
        <v>0</v>
      </c>
      <c r="T110" s="8">
        <v>0</v>
      </c>
      <c r="U110" s="8">
        <f>+U111+U116+U127</f>
        <v>3327036.75</v>
      </c>
      <c r="V110" s="8">
        <f t="shared" ref="V110:AS110" si="110">+V111+V116+V127</f>
        <v>0</v>
      </c>
      <c r="W110" s="8">
        <f t="shared" si="110"/>
        <v>3327036.75</v>
      </c>
      <c r="X110" s="8">
        <f t="shared" si="110"/>
        <v>3327036.75</v>
      </c>
      <c r="Y110" s="8">
        <f t="shared" si="110"/>
        <v>0</v>
      </c>
      <c r="Z110" s="8">
        <f t="shared" si="110"/>
        <v>0</v>
      </c>
      <c r="AA110" s="8">
        <f t="shared" si="110"/>
        <v>0</v>
      </c>
      <c r="AB110" s="8">
        <f t="shared" si="110"/>
        <v>51094.11</v>
      </c>
      <c r="AC110" s="8">
        <f t="shared" si="110"/>
        <v>0</v>
      </c>
      <c r="AD110" s="8">
        <f t="shared" si="110"/>
        <v>51094.11</v>
      </c>
      <c r="AE110" s="8">
        <f t="shared" si="110"/>
        <v>51094.11</v>
      </c>
      <c r="AF110" s="8">
        <f t="shared" si="110"/>
        <v>0</v>
      </c>
      <c r="AG110" s="8">
        <f t="shared" si="110"/>
        <v>0</v>
      </c>
      <c r="AH110" s="8">
        <f t="shared" si="110"/>
        <v>0</v>
      </c>
      <c r="AI110" s="8">
        <f t="shared" si="110"/>
        <v>0</v>
      </c>
      <c r="AJ110" s="8">
        <f t="shared" si="110"/>
        <v>0</v>
      </c>
      <c r="AK110" s="8">
        <f t="shared" si="110"/>
        <v>0</v>
      </c>
      <c r="AL110" s="8">
        <f t="shared" si="110"/>
        <v>0</v>
      </c>
      <c r="AM110" s="8">
        <f t="shared" si="110"/>
        <v>0</v>
      </c>
      <c r="AN110" s="8">
        <f t="shared" si="110"/>
        <v>0</v>
      </c>
      <c r="AO110" s="8">
        <f t="shared" si="110"/>
        <v>0</v>
      </c>
      <c r="AP110" s="8">
        <f t="shared" si="110"/>
        <v>0</v>
      </c>
      <c r="AQ110" s="8">
        <f t="shared" si="110"/>
        <v>0</v>
      </c>
      <c r="AR110" s="8">
        <f t="shared" si="110"/>
        <v>0</v>
      </c>
      <c r="AS110" s="8">
        <f t="shared" si="110"/>
        <v>0</v>
      </c>
      <c r="AT110" s="8">
        <f t="shared" si="92"/>
        <v>13629869.640000001</v>
      </c>
      <c r="AU110" s="8">
        <f t="shared" si="93"/>
        <v>0</v>
      </c>
      <c r="AV110" s="8">
        <f t="shared" si="94"/>
        <v>13629869.640000001</v>
      </c>
      <c r="AW110" s="8">
        <f t="shared" si="95"/>
        <v>10959550.02</v>
      </c>
      <c r="AX110" s="8">
        <f t="shared" si="96"/>
        <v>0</v>
      </c>
      <c r="AY110" s="8">
        <f t="shared" si="97"/>
        <v>10959550.02</v>
      </c>
      <c r="AZ110" s="8">
        <f t="shared" si="98"/>
        <v>24589419.66</v>
      </c>
      <c r="BA110" s="142"/>
      <c r="BB110" s="143"/>
      <c r="BC110" s="142"/>
      <c r="BD110" s="143"/>
      <c r="BE110" s="142"/>
      <c r="BF110" s="143"/>
      <c r="BG110" s="142"/>
      <c r="BH110" s="143"/>
    </row>
    <row r="111" spans="1:60" ht="27.75">
      <c r="A111" s="98">
        <v>2026</v>
      </c>
      <c r="B111" s="98">
        <v>8324</v>
      </c>
      <c r="C111" s="98">
        <v>2</v>
      </c>
      <c r="D111" s="98">
        <v>6</v>
      </c>
      <c r="E111" s="98">
        <v>20</v>
      </c>
      <c r="F111" s="98"/>
      <c r="G111" s="98"/>
      <c r="H111" s="99"/>
      <c r="I111" s="100"/>
      <c r="J111" s="101" t="s">
        <v>129</v>
      </c>
      <c r="K111" s="102">
        <v>0</v>
      </c>
      <c r="L111" s="102">
        <v>0</v>
      </c>
      <c r="M111" s="102">
        <v>0</v>
      </c>
      <c r="N111" s="102">
        <v>3810723.36</v>
      </c>
      <c r="O111" s="102">
        <v>0</v>
      </c>
      <c r="P111" s="102">
        <v>3810723.36</v>
      </c>
      <c r="Q111" s="102">
        <v>3810723.36</v>
      </c>
      <c r="R111" s="102">
        <v>0</v>
      </c>
      <c r="S111" s="102">
        <v>0</v>
      </c>
      <c r="T111" s="102">
        <v>0</v>
      </c>
      <c r="U111" s="102">
        <f>+U112</f>
        <v>936860.08</v>
      </c>
      <c r="V111" s="102">
        <f t="shared" ref="V111:AR114" si="111">+V112</f>
        <v>0</v>
      </c>
      <c r="W111" s="102">
        <f t="shared" si="111"/>
        <v>936860.08</v>
      </c>
      <c r="X111" s="102">
        <f t="shared" si="111"/>
        <v>936860.08</v>
      </c>
      <c r="Y111" s="102">
        <f t="shared" si="111"/>
        <v>0</v>
      </c>
      <c r="Z111" s="102">
        <f t="shared" si="111"/>
        <v>0</v>
      </c>
      <c r="AA111" s="102">
        <f t="shared" si="111"/>
        <v>0</v>
      </c>
      <c r="AB111" s="102">
        <f t="shared" si="111"/>
        <v>15820.76</v>
      </c>
      <c r="AC111" s="102">
        <f t="shared" si="111"/>
        <v>0</v>
      </c>
      <c r="AD111" s="102">
        <f t="shared" si="111"/>
        <v>15820.76</v>
      </c>
      <c r="AE111" s="102">
        <f t="shared" si="111"/>
        <v>15820.76</v>
      </c>
      <c r="AF111" s="102">
        <f t="shared" si="111"/>
        <v>0</v>
      </c>
      <c r="AG111" s="102">
        <f t="shared" si="111"/>
        <v>0</v>
      </c>
      <c r="AH111" s="102">
        <f t="shared" si="111"/>
        <v>0</v>
      </c>
      <c r="AI111" s="102">
        <f t="shared" si="111"/>
        <v>0</v>
      </c>
      <c r="AJ111" s="102">
        <f t="shared" si="111"/>
        <v>0</v>
      </c>
      <c r="AK111" s="102">
        <f t="shared" si="111"/>
        <v>0</v>
      </c>
      <c r="AL111" s="102">
        <f t="shared" si="111"/>
        <v>0</v>
      </c>
      <c r="AM111" s="102">
        <f t="shared" si="111"/>
        <v>0</v>
      </c>
      <c r="AN111" s="102">
        <f t="shared" si="111"/>
        <v>0</v>
      </c>
      <c r="AO111" s="102">
        <f t="shared" si="111"/>
        <v>0</v>
      </c>
      <c r="AP111" s="102">
        <f t="shared" si="111"/>
        <v>0</v>
      </c>
      <c r="AQ111" s="102">
        <f t="shared" si="111"/>
        <v>0</v>
      </c>
      <c r="AR111" s="102">
        <f t="shared" si="111"/>
        <v>0</v>
      </c>
      <c r="AS111" s="102">
        <v>0</v>
      </c>
      <c r="AT111" s="102">
        <f t="shared" si="92"/>
        <v>0</v>
      </c>
      <c r="AU111" s="102">
        <f t="shared" si="93"/>
        <v>0</v>
      </c>
      <c r="AV111" s="102">
        <f t="shared" si="94"/>
        <v>0</v>
      </c>
      <c r="AW111" s="102">
        <f t="shared" si="95"/>
        <v>2858042.52</v>
      </c>
      <c r="AX111" s="102">
        <f t="shared" si="96"/>
        <v>0</v>
      </c>
      <c r="AY111" s="102">
        <f t="shared" si="97"/>
        <v>2858042.52</v>
      </c>
      <c r="AZ111" s="102">
        <f t="shared" si="98"/>
        <v>2858042.52</v>
      </c>
      <c r="BA111" s="157"/>
      <c r="BB111" s="158"/>
      <c r="BC111" s="157"/>
      <c r="BD111" s="158"/>
      <c r="BE111" s="157"/>
      <c r="BF111" s="158"/>
      <c r="BG111" s="157"/>
      <c r="BH111" s="158"/>
    </row>
    <row r="112" spans="1:60" ht="27.75">
      <c r="A112" s="75">
        <v>2026</v>
      </c>
      <c r="B112" s="75">
        <v>8324</v>
      </c>
      <c r="C112" s="75">
        <v>2</v>
      </c>
      <c r="D112" s="75">
        <v>6</v>
      </c>
      <c r="E112" s="75">
        <v>20</v>
      </c>
      <c r="F112" s="75">
        <v>1000</v>
      </c>
      <c r="G112" s="75"/>
      <c r="H112" s="75"/>
      <c r="I112" s="77" t="s">
        <v>19</v>
      </c>
      <c r="J112" s="79" t="s">
        <v>20</v>
      </c>
      <c r="K112" s="80">
        <v>0</v>
      </c>
      <c r="L112" s="80">
        <v>0</v>
      </c>
      <c r="M112" s="80">
        <v>0</v>
      </c>
      <c r="N112" s="80">
        <v>3810723.36</v>
      </c>
      <c r="O112" s="80">
        <v>0</v>
      </c>
      <c r="P112" s="80">
        <v>3810723.36</v>
      </c>
      <c r="Q112" s="80">
        <v>3810723.36</v>
      </c>
      <c r="R112" s="80">
        <v>0</v>
      </c>
      <c r="S112" s="80">
        <v>0</v>
      </c>
      <c r="T112" s="80">
        <v>0</v>
      </c>
      <c r="U112" s="80">
        <f>+U113</f>
        <v>936860.08</v>
      </c>
      <c r="V112" s="80">
        <f t="shared" si="111"/>
        <v>0</v>
      </c>
      <c r="W112" s="80">
        <f t="shared" si="111"/>
        <v>936860.08</v>
      </c>
      <c r="X112" s="80">
        <f t="shared" si="111"/>
        <v>936860.08</v>
      </c>
      <c r="Y112" s="80">
        <f t="shared" si="111"/>
        <v>0</v>
      </c>
      <c r="Z112" s="80">
        <f t="shared" si="111"/>
        <v>0</v>
      </c>
      <c r="AA112" s="80">
        <f t="shared" si="111"/>
        <v>0</v>
      </c>
      <c r="AB112" s="80">
        <f t="shared" si="111"/>
        <v>15820.76</v>
      </c>
      <c r="AC112" s="80">
        <f t="shared" si="111"/>
        <v>0</v>
      </c>
      <c r="AD112" s="80">
        <f t="shared" si="111"/>
        <v>15820.76</v>
      </c>
      <c r="AE112" s="80">
        <f t="shared" si="111"/>
        <v>15820.76</v>
      </c>
      <c r="AF112" s="80">
        <f t="shared" si="111"/>
        <v>0</v>
      </c>
      <c r="AG112" s="80">
        <f t="shared" si="111"/>
        <v>0</v>
      </c>
      <c r="AH112" s="80">
        <f t="shared" si="111"/>
        <v>0</v>
      </c>
      <c r="AI112" s="80">
        <f t="shared" si="111"/>
        <v>0</v>
      </c>
      <c r="AJ112" s="80">
        <f t="shared" si="111"/>
        <v>0</v>
      </c>
      <c r="AK112" s="80">
        <f t="shared" si="111"/>
        <v>0</v>
      </c>
      <c r="AL112" s="80">
        <f t="shared" si="111"/>
        <v>0</v>
      </c>
      <c r="AM112" s="80">
        <f t="shared" si="111"/>
        <v>0</v>
      </c>
      <c r="AN112" s="80">
        <f t="shared" si="111"/>
        <v>0</v>
      </c>
      <c r="AO112" s="80">
        <f t="shared" si="111"/>
        <v>0</v>
      </c>
      <c r="AP112" s="80">
        <f t="shared" si="111"/>
        <v>0</v>
      </c>
      <c r="AQ112" s="80">
        <f t="shared" si="111"/>
        <v>0</v>
      </c>
      <c r="AR112" s="80">
        <f t="shared" si="111"/>
        <v>0</v>
      </c>
      <c r="AS112" s="80">
        <v>0</v>
      </c>
      <c r="AT112" s="80">
        <f t="shared" si="92"/>
        <v>0</v>
      </c>
      <c r="AU112" s="80">
        <f t="shared" si="93"/>
        <v>0</v>
      </c>
      <c r="AV112" s="80">
        <f t="shared" si="94"/>
        <v>0</v>
      </c>
      <c r="AW112" s="80">
        <f t="shared" si="95"/>
        <v>2858042.52</v>
      </c>
      <c r="AX112" s="80">
        <f t="shared" si="96"/>
        <v>0</v>
      </c>
      <c r="AY112" s="80">
        <f t="shared" si="97"/>
        <v>2858042.52</v>
      </c>
      <c r="AZ112" s="80">
        <f t="shared" si="98"/>
        <v>2858042.52</v>
      </c>
      <c r="BA112" s="131"/>
      <c r="BB112" s="132"/>
      <c r="BC112" s="131"/>
      <c r="BD112" s="132"/>
      <c r="BE112" s="131"/>
      <c r="BF112" s="132"/>
      <c r="BG112" s="131"/>
      <c r="BH112" s="132"/>
    </row>
    <row r="113" spans="1:60" ht="27.75">
      <c r="A113" s="76">
        <v>2026</v>
      </c>
      <c r="B113" s="76">
        <v>8324</v>
      </c>
      <c r="C113" s="76">
        <v>2</v>
      </c>
      <c r="D113" s="76">
        <v>6</v>
      </c>
      <c r="E113" s="76">
        <v>20</v>
      </c>
      <c r="F113" s="76">
        <v>1000</v>
      </c>
      <c r="G113" s="76">
        <v>1200</v>
      </c>
      <c r="H113" s="76"/>
      <c r="I113" s="78" t="s">
        <v>19</v>
      </c>
      <c r="J113" s="81" t="s">
        <v>21</v>
      </c>
      <c r="K113" s="82">
        <v>0</v>
      </c>
      <c r="L113" s="82">
        <v>0</v>
      </c>
      <c r="M113" s="82">
        <v>0</v>
      </c>
      <c r="N113" s="82">
        <v>3810723.36</v>
      </c>
      <c r="O113" s="82">
        <v>0</v>
      </c>
      <c r="P113" s="82">
        <v>3810723.36</v>
      </c>
      <c r="Q113" s="82">
        <v>3810723.36</v>
      </c>
      <c r="R113" s="82">
        <v>0</v>
      </c>
      <c r="S113" s="82">
        <v>0</v>
      </c>
      <c r="T113" s="82">
        <v>0</v>
      </c>
      <c r="U113" s="82">
        <f>+U114</f>
        <v>936860.08</v>
      </c>
      <c r="V113" s="82">
        <f t="shared" si="111"/>
        <v>0</v>
      </c>
      <c r="W113" s="82">
        <f t="shared" si="111"/>
        <v>936860.08</v>
      </c>
      <c r="X113" s="82">
        <f t="shared" si="111"/>
        <v>936860.08</v>
      </c>
      <c r="Y113" s="82">
        <f t="shared" si="111"/>
        <v>0</v>
      </c>
      <c r="Z113" s="82">
        <f t="shared" si="111"/>
        <v>0</v>
      </c>
      <c r="AA113" s="82">
        <f t="shared" si="111"/>
        <v>0</v>
      </c>
      <c r="AB113" s="82">
        <f t="shared" si="111"/>
        <v>15820.76</v>
      </c>
      <c r="AC113" s="82">
        <f t="shared" si="111"/>
        <v>0</v>
      </c>
      <c r="AD113" s="82">
        <f t="shared" si="111"/>
        <v>15820.76</v>
      </c>
      <c r="AE113" s="82">
        <f t="shared" si="111"/>
        <v>15820.76</v>
      </c>
      <c r="AF113" s="82">
        <f t="shared" si="111"/>
        <v>0</v>
      </c>
      <c r="AG113" s="82">
        <f t="shared" si="111"/>
        <v>0</v>
      </c>
      <c r="AH113" s="82">
        <f t="shared" si="111"/>
        <v>0</v>
      </c>
      <c r="AI113" s="82">
        <f t="shared" si="111"/>
        <v>0</v>
      </c>
      <c r="AJ113" s="82">
        <f t="shared" si="111"/>
        <v>0</v>
      </c>
      <c r="AK113" s="82">
        <f t="shared" si="111"/>
        <v>0</v>
      </c>
      <c r="AL113" s="82">
        <f t="shared" si="111"/>
        <v>0</v>
      </c>
      <c r="AM113" s="82">
        <f t="shared" si="111"/>
        <v>0</v>
      </c>
      <c r="AN113" s="82">
        <f t="shared" si="111"/>
        <v>0</v>
      </c>
      <c r="AO113" s="82">
        <f t="shared" si="111"/>
        <v>0</v>
      </c>
      <c r="AP113" s="82">
        <f t="shared" si="111"/>
        <v>0</v>
      </c>
      <c r="AQ113" s="82">
        <f t="shared" si="111"/>
        <v>0</v>
      </c>
      <c r="AR113" s="82">
        <f t="shared" si="111"/>
        <v>0</v>
      </c>
      <c r="AS113" s="82">
        <v>0</v>
      </c>
      <c r="AT113" s="82">
        <f t="shared" si="92"/>
        <v>0</v>
      </c>
      <c r="AU113" s="82">
        <f t="shared" si="93"/>
        <v>0</v>
      </c>
      <c r="AV113" s="82">
        <f t="shared" si="94"/>
        <v>0</v>
      </c>
      <c r="AW113" s="82">
        <f t="shared" si="95"/>
        <v>2858042.52</v>
      </c>
      <c r="AX113" s="82">
        <f t="shared" si="96"/>
        <v>0</v>
      </c>
      <c r="AY113" s="82">
        <f t="shared" si="97"/>
        <v>2858042.52</v>
      </c>
      <c r="AZ113" s="82">
        <f t="shared" si="98"/>
        <v>2858042.52</v>
      </c>
      <c r="BA113" s="133"/>
      <c r="BB113" s="134"/>
      <c r="BC113" s="133"/>
      <c r="BD113" s="134"/>
      <c r="BE113" s="133"/>
      <c r="BF113" s="134"/>
      <c r="BG113" s="133"/>
      <c r="BH113" s="134"/>
    </row>
    <row r="114" spans="1:60" ht="27.75">
      <c r="A114" s="83">
        <v>2026</v>
      </c>
      <c r="B114" s="83">
        <v>8324</v>
      </c>
      <c r="C114" s="83">
        <v>2</v>
      </c>
      <c r="D114" s="83">
        <v>6</v>
      </c>
      <c r="E114" s="83">
        <v>20</v>
      </c>
      <c r="F114" s="83">
        <v>1000</v>
      </c>
      <c r="G114" s="83">
        <v>1200</v>
      </c>
      <c r="H114" s="83">
        <v>121</v>
      </c>
      <c r="I114" s="92" t="s">
        <v>19</v>
      </c>
      <c r="J114" s="85" t="s">
        <v>22</v>
      </c>
      <c r="K114" s="86">
        <v>0</v>
      </c>
      <c r="L114" s="86">
        <v>0</v>
      </c>
      <c r="M114" s="86">
        <v>0</v>
      </c>
      <c r="N114" s="86">
        <v>3810723.36</v>
      </c>
      <c r="O114" s="86">
        <v>0</v>
      </c>
      <c r="P114" s="86">
        <v>3810723.36</v>
      </c>
      <c r="Q114" s="86">
        <v>3810723.36</v>
      </c>
      <c r="R114" s="86">
        <v>0</v>
      </c>
      <c r="S114" s="86">
        <v>0</v>
      </c>
      <c r="T114" s="86">
        <v>0</v>
      </c>
      <c r="U114" s="86">
        <f>+U115</f>
        <v>936860.08</v>
      </c>
      <c r="V114" s="86">
        <f t="shared" si="111"/>
        <v>0</v>
      </c>
      <c r="W114" s="86">
        <f t="shared" si="111"/>
        <v>936860.08</v>
      </c>
      <c r="X114" s="86">
        <f t="shared" si="111"/>
        <v>936860.08</v>
      </c>
      <c r="Y114" s="86">
        <f t="shared" si="111"/>
        <v>0</v>
      </c>
      <c r="Z114" s="86">
        <f t="shared" si="111"/>
        <v>0</v>
      </c>
      <c r="AA114" s="86">
        <f t="shared" si="111"/>
        <v>0</v>
      </c>
      <c r="AB114" s="86">
        <f t="shared" si="111"/>
        <v>15820.76</v>
      </c>
      <c r="AC114" s="86">
        <f t="shared" si="111"/>
        <v>0</v>
      </c>
      <c r="AD114" s="86">
        <f t="shared" si="111"/>
        <v>15820.76</v>
      </c>
      <c r="AE114" s="86">
        <f t="shared" si="111"/>
        <v>15820.76</v>
      </c>
      <c r="AF114" s="86">
        <f t="shared" si="111"/>
        <v>0</v>
      </c>
      <c r="AG114" s="86">
        <f t="shared" si="111"/>
        <v>0</v>
      </c>
      <c r="AH114" s="86">
        <f t="shared" si="111"/>
        <v>0</v>
      </c>
      <c r="AI114" s="86">
        <f t="shared" si="111"/>
        <v>0</v>
      </c>
      <c r="AJ114" s="86">
        <f t="shared" si="111"/>
        <v>0</v>
      </c>
      <c r="AK114" s="86">
        <f t="shared" si="111"/>
        <v>0</v>
      </c>
      <c r="AL114" s="86">
        <f t="shared" si="111"/>
        <v>0</v>
      </c>
      <c r="AM114" s="86">
        <f t="shared" si="111"/>
        <v>0</v>
      </c>
      <c r="AN114" s="86">
        <f t="shared" si="111"/>
        <v>0</v>
      </c>
      <c r="AO114" s="86">
        <f t="shared" si="111"/>
        <v>0</v>
      </c>
      <c r="AP114" s="86">
        <f t="shared" si="111"/>
        <v>0</v>
      </c>
      <c r="AQ114" s="86">
        <f t="shared" si="111"/>
        <v>0</v>
      </c>
      <c r="AR114" s="86">
        <f t="shared" si="111"/>
        <v>0</v>
      </c>
      <c r="AS114" s="86">
        <v>0</v>
      </c>
      <c r="AT114" s="86">
        <f t="shared" si="92"/>
        <v>0</v>
      </c>
      <c r="AU114" s="86">
        <f t="shared" si="93"/>
        <v>0</v>
      </c>
      <c r="AV114" s="86">
        <f t="shared" si="94"/>
        <v>0</v>
      </c>
      <c r="AW114" s="86">
        <f t="shared" si="95"/>
        <v>2858042.52</v>
      </c>
      <c r="AX114" s="86">
        <f t="shared" si="96"/>
        <v>0</v>
      </c>
      <c r="AY114" s="86">
        <f t="shared" si="97"/>
        <v>2858042.52</v>
      </c>
      <c r="AZ114" s="86">
        <f t="shared" si="98"/>
        <v>2858042.52</v>
      </c>
      <c r="BA114" s="135"/>
      <c r="BB114" s="136"/>
      <c r="BC114" s="135"/>
      <c r="BD114" s="136"/>
      <c r="BE114" s="135"/>
      <c r="BF114" s="136"/>
      <c r="BG114" s="135"/>
      <c r="BH114" s="136"/>
    </row>
    <row r="115" spans="1:60" ht="27.75">
      <c r="A115" s="87">
        <v>2026</v>
      </c>
      <c r="B115" s="87">
        <v>8324</v>
      </c>
      <c r="C115" s="87">
        <v>2</v>
      </c>
      <c r="D115" s="87">
        <v>6</v>
      </c>
      <c r="E115" s="87">
        <v>20</v>
      </c>
      <c r="F115" s="87">
        <v>1000</v>
      </c>
      <c r="G115" s="87">
        <v>1200</v>
      </c>
      <c r="H115" s="87">
        <v>121</v>
      </c>
      <c r="I115" s="88">
        <v>1</v>
      </c>
      <c r="J115" s="93" t="s">
        <v>23</v>
      </c>
      <c r="K115" s="90">
        <v>0</v>
      </c>
      <c r="L115" s="90">
        <v>0</v>
      </c>
      <c r="M115" s="91">
        <v>0</v>
      </c>
      <c r="N115" s="90">
        <v>3810723.36</v>
      </c>
      <c r="O115" s="90">
        <v>0</v>
      </c>
      <c r="P115" s="91">
        <v>3810723.36</v>
      </c>
      <c r="Q115" s="91">
        <v>3810723.36</v>
      </c>
      <c r="R115" s="90">
        <v>0</v>
      </c>
      <c r="S115" s="90">
        <v>0</v>
      </c>
      <c r="T115" s="91">
        <v>0</v>
      </c>
      <c r="U115" s="90">
        <v>936860.08</v>
      </c>
      <c r="V115" s="90">
        <v>0</v>
      </c>
      <c r="W115" s="17">
        <f>+U115+V115</f>
        <v>936860.08</v>
      </c>
      <c r="X115" s="17">
        <f>+T115+W115</f>
        <v>936860.08</v>
      </c>
      <c r="Y115" s="90">
        <v>0</v>
      </c>
      <c r="Z115" s="90">
        <v>0</v>
      </c>
      <c r="AA115" s="91">
        <v>0</v>
      </c>
      <c r="AB115" s="90">
        <v>15820.76</v>
      </c>
      <c r="AC115" s="90">
        <v>0</v>
      </c>
      <c r="AD115" s="17">
        <f>+AB115+AC115</f>
        <v>15820.76</v>
      </c>
      <c r="AE115" s="17">
        <f>+AA115+AD115</f>
        <v>15820.76</v>
      </c>
      <c r="AF115" s="90">
        <v>0</v>
      </c>
      <c r="AG115" s="90">
        <v>0</v>
      </c>
      <c r="AH115" s="91">
        <v>0</v>
      </c>
      <c r="AI115" s="90">
        <v>0</v>
      </c>
      <c r="AJ115" s="90">
        <v>0</v>
      </c>
      <c r="AK115" s="91">
        <v>0</v>
      </c>
      <c r="AL115" s="91">
        <v>0</v>
      </c>
      <c r="AM115" s="90">
        <v>0</v>
      </c>
      <c r="AN115" s="90">
        <v>0</v>
      </c>
      <c r="AO115" s="91">
        <v>0</v>
      </c>
      <c r="AP115" s="90">
        <v>0</v>
      </c>
      <c r="AQ115" s="90">
        <v>0</v>
      </c>
      <c r="AR115" s="91">
        <v>0</v>
      </c>
      <c r="AS115" s="91">
        <v>0</v>
      </c>
      <c r="AT115" s="90">
        <f t="shared" si="92"/>
        <v>0</v>
      </c>
      <c r="AU115" s="90">
        <f t="shared" si="93"/>
        <v>0</v>
      </c>
      <c r="AV115" s="91">
        <f t="shared" si="94"/>
        <v>0</v>
      </c>
      <c r="AW115" s="90">
        <f t="shared" si="95"/>
        <v>2858042.52</v>
      </c>
      <c r="AX115" s="90">
        <f t="shared" si="96"/>
        <v>0</v>
      </c>
      <c r="AY115" s="91">
        <f t="shared" si="97"/>
        <v>2858042.52</v>
      </c>
      <c r="AZ115" s="91">
        <f t="shared" si="98"/>
        <v>2858042.52</v>
      </c>
      <c r="BA115" s="137">
        <v>20</v>
      </c>
      <c r="BB115" s="138"/>
      <c r="BC115" s="137"/>
      <c r="BD115" s="138"/>
      <c r="BE115" s="137"/>
      <c r="BF115" s="138"/>
      <c r="BG115" s="137">
        <f>+BA115-BC115-BE115</f>
        <v>20</v>
      </c>
      <c r="BH115" s="138"/>
    </row>
    <row r="116" spans="1:60" ht="27.75">
      <c r="A116" s="98">
        <v>2026</v>
      </c>
      <c r="B116" s="98">
        <v>8324</v>
      </c>
      <c r="C116" s="98">
        <v>2</v>
      </c>
      <c r="D116" s="98">
        <v>6</v>
      </c>
      <c r="E116" s="98">
        <v>20</v>
      </c>
      <c r="F116" s="98"/>
      <c r="G116" s="98"/>
      <c r="H116" s="99"/>
      <c r="I116" s="100"/>
      <c r="J116" s="101" t="s">
        <v>130</v>
      </c>
      <c r="K116" s="102">
        <v>13629869.640000001</v>
      </c>
      <c r="L116" s="102">
        <v>0</v>
      </c>
      <c r="M116" s="102">
        <v>13629869.640000001</v>
      </c>
      <c r="N116" s="102">
        <v>0</v>
      </c>
      <c r="O116" s="102">
        <v>0</v>
      </c>
      <c r="P116" s="102">
        <v>0</v>
      </c>
      <c r="Q116" s="102">
        <v>13629869.640000001</v>
      </c>
      <c r="R116" s="102">
        <v>0</v>
      </c>
      <c r="S116" s="102">
        <v>0</v>
      </c>
      <c r="T116" s="102">
        <v>0</v>
      </c>
      <c r="U116" s="102">
        <v>0</v>
      </c>
      <c r="V116" s="102">
        <v>0</v>
      </c>
      <c r="W116" s="102">
        <v>0</v>
      </c>
      <c r="X116" s="102">
        <v>0</v>
      </c>
      <c r="Y116" s="102">
        <v>0</v>
      </c>
      <c r="Z116" s="102">
        <v>0</v>
      </c>
      <c r="AA116" s="102">
        <v>0</v>
      </c>
      <c r="AB116" s="102">
        <v>0</v>
      </c>
      <c r="AC116" s="102">
        <v>0</v>
      </c>
      <c r="AD116" s="102">
        <v>0</v>
      </c>
      <c r="AE116" s="102">
        <v>0</v>
      </c>
      <c r="AF116" s="102">
        <v>0</v>
      </c>
      <c r="AG116" s="102">
        <v>0</v>
      </c>
      <c r="AH116" s="102">
        <v>0</v>
      </c>
      <c r="AI116" s="102">
        <v>0</v>
      </c>
      <c r="AJ116" s="102">
        <v>0</v>
      </c>
      <c r="AK116" s="102">
        <v>0</v>
      </c>
      <c r="AL116" s="102">
        <v>0</v>
      </c>
      <c r="AM116" s="102">
        <v>0</v>
      </c>
      <c r="AN116" s="102">
        <v>0</v>
      </c>
      <c r="AO116" s="102">
        <v>0</v>
      </c>
      <c r="AP116" s="102">
        <v>0</v>
      </c>
      <c r="AQ116" s="102">
        <v>0</v>
      </c>
      <c r="AR116" s="102">
        <v>0</v>
      </c>
      <c r="AS116" s="102">
        <v>0</v>
      </c>
      <c r="AT116" s="102">
        <f t="shared" si="92"/>
        <v>13629869.640000001</v>
      </c>
      <c r="AU116" s="102">
        <f t="shared" si="93"/>
        <v>0</v>
      </c>
      <c r="AV116" s="102">
        <f t="shared" si="94"/>
        <v>13629869.640000001</v>
      </c>
      <c r="AW116" s="102">
        <f t="shared" si="95"/>
        <v>0</v>
      </c>
      <c r="AX116" s="102">
        <f t="shared" si="96"/>
        <v>0</v>
      </c>
      <c r="AY116" s="102">
        <f t="shared" si="97"/>
        <v>0</v>
      </c>
      <c r="AZ116" s="102">
        <f t="shared" si="98"/>
        <v>13629869.640000001</v>
      </c>
      <c r="BA116" s="157"/>
      <c r="BB116" s="158"/>
      <c r="BC116" s="157"/>
      <c r="BD116" s="158"/>
      <c r="BE116" s="157"/>
      <c r="BF116" s="158"/>
      <c r="BG116" s="157"/>
      <c r="BH116" s="158"/>
    </row>
    <row r="117" spans="1:60" ht="27.75">
      <c r="A117" s="75">
        <v>2026</v>
      </c>
      <c r="B117" s="75">
        <v>8324</v>
      </c>
      <c r="C117" s="75">
        <v>2</v>
      </c>
      <c r="D117" s="75">
        <v>6</v>
      </c>
      <c r="E117" s="75">
        <v>20</v>
      </c>
      <c r="F117" s="75">
        <v>2000</v>
      </c>
      <c r="G117" s="75"/>
      <c r="H117" s="75"/>
      <c r="I117" s="77" t="s">
        <v>19</v>
      </c>
      <c r="J117" s="79" t="s">
        <v>24</v>
      </c>
      <c r="K117" s="80">
        <v>12230888.76</v>
      </c>
      <c r="L117" s="80">
        <v>0</v>
      </c>
      <c r="M117" s="80">
        <v>12230888.76</v>
      </c>
      <c r="N117" s="80">
        <v>0</v>
      </c>
      <c r="O117" s="80">
        <v>0</v>
      </c>
      <c r="P117" s="80">
        <v>0</v>
      </c>
      <c r="Q117" s="80">
        <v>12230888.76</v>
      </c>
      <c r="R117" s="80">
        <v>0</v>
      </c>
      <c r="S117" s="80">
        <v>0</v>
      </c>
      <c r="T117" s="80">
        <v>0</v>
      </c>
      <c r="U117" s="80">
        <v>0</v>
      </c>
      <c r="V117" s="80">
        <v>0</v>
      </c>
      <c r="W117" s="80">
        <v>0</v>
      </c>
      <c r="X117" s="80">
        <v>0</v>
      </c>
      <c r="Y117" s="80">
        <v>0</v>
      </c>
      <c r="Z117" s="80">
        <v>0</v>
      </c>
      <c r="AA117" s="80">
        <v>0</v>
      </c>
      <c r="AB117" s="80">
        <v>0</v>
      </c>
      <c r="AC117" s="80">
        <v>0</v>
      </c>
      <c r="AD117" s="80">
        <v>0</v>
      </c>
      <c r="AE117" s="80">
        <v>0</v>
      </c>
      <c r="AF117" s="80">
        <v>0</v>
      </c>
      <c r="AG117" s="80">
        <v>0</v>
      </c>
      <c r="AH117" s="80">
        <v>0</v>
      </c>
      <c r="AI117" s="80">
        <v>0</v>
      </c>
      <c r="AJ117" s="80">
        <v>0</v>
      </c>
      <c r="AK117" s="80">
        <v>0</v>
      </c>
      <c r="AL117" s="80">
        <v>0</v>
      </c>
      <c r="AM117" s="80">
        <v>0</v>
      </c>
      <c r="AN117" s="80">
        <v>0</v>
      </c>
      <c r="AO117" s="80">
        <v>0</v>
      </c>
      <c r="AP117" s="80">
        <v>0</v>
      </c>
      <c r="AQ117" s="80">
        <v>0</v>
      </c>
      <c r="AR117" s="80">
        <v>0</v>
      </c>
      <c r="AS117" s="80">
        <v>0</v>
      </c>
      <c r="AT117" s="80">
        <f t="shared" si="92"/>
        <v>12230888.76</v>
      </c>
      <c r="AU117" s="80">
        <f t="shared" si="93"/>
        <v>0</v>
      </c>
      <c r="AV117" s="80">
        <f t="shared" si="94"/>
        <v>12230888.76</v>
      </c>
      <c r="AW117" s="80">
        <f t="shared" si="95"/>
        <v>0</v>
      </c>
      <c r="AX117" s="80">
        <f t="shared" si="96"/>
        <v>0</v>
      </c>
      <c r="AY117" s="80">
        <f t="shared" si="97"/>
        <v>0</v>
      </c>
      <c r="AZ117" s="80">
        <f t="shared" si="98"/>
        <v>12230888.76</v>
      </c>
      <c r="BA117" s="131"/>
      <c r="BB117" s="132"/>
      <c r="BC117" s="131"/>
      <c r="BD117" s="132"/>
      <c r="BE117" s="131"/>
      <c r="BF117" s="132"/>
      <c r="BG117" s="131"/>
      <c r="BH117" s="132"/>
    </row>
    <row r="118" spans="1:60" ht="27.75">
      <c r="A118" s="76">
        <v>2026</v>
      </c>
      <c r="B118" s="76">
        <v>8324</v>
      </c>
      <c r="C118" s="76">
        <v>2</v>
      </c>
      <c r="D118" s="76">
        <v>6</v>
      </c>
      <c r="E118" s="76">
        <v>20</v>
      </c>
      <c r="F118" s="76">
        <v>2000</v>
      </c>
      <c r="G118" s="76">
        <v>2500</v>
      </c>
      <c r="H118" s="76"/>
      <c r="I118" s="103"/>
      <c r="J118" s="81" t="s">
        <v>25</v>
      </c>
      <c r="K118" s="82">
        <v>12230888.76</v>
      </c>
      <c r="L118" s="82">
        <v>0</v>
      </c>
      <c r="M118" s="82">
        <v>12230888.76</v>
      </c>
      <c r="N118" s="82">
        <v>0</v>
      </c>
      <c r="O118" s="82">
        <v>0</v>
      </c>
      <c r="P118" s="82">
        <v>0</v>
      </c>
      <c r="Q118" s="82">
        <v>12230888.76</v>
      </c>
      <c r="R118" s="82">
        <v>0</v>
      </c>
      <c r="S118" s="82">
        <v>0</v>
      </c>
      <c r="T118" s="82">
        <v>0</v>
      </c>
      <c r="U118" s="82">
        <v>0</v>
      </c>
      <c r="V118" s="82">
        <v>0</v>
      </c>
      <c r="W118" s="82">
        <v>0</v>
      </c>
      <c r="X118" s="82">
        <v>0</v>
      </c>
      <c r="Y118" s="82">
        <v>0</v>
      </c>
      <c r="Z118" s="82">
        <v>0</v>
      </c>
      <c r="AA118" s="82">
        <v>0</v>
      </c>
      <c r="AB118" s="82">
        <v>0</v>
      </c>
      <c r="AC118" s="82">
        <v>0</v>
      </c>
      <c r="AD118" s="82">
        <v>0</v>
      </c>
      <c r="AE118" s="82">
        <v>0</v>
      </c>
      <c r="AF118" s="82">
        <v>0</v>
      </c>
      <c r="AG118" s="82">
        <v>0</v>
      </c>
      <c r="AH118" s="82">
        <v>0</v>
      </c>
      <c r="AI118" s="82">
        <v>0</v>
      </c>
      <c r="AJ118" s="82">
        <v>0</v>
      </c>
      <c r="AK118" s="82">
        <v>0</v>
      </c>
      <c r="AL118" s="82">
        <v>0</v>
      </c>
      <c r="AM118" s="82">
        <v>0</v>
      </c>
      <c r="AN118" s="82">
        <v>0</v>
      </c>
      <c r="AO118" s="82">
        <v>0</v>
      </c>
      <c r="AP118" s="82">
        <v>0</v>
      </c>
      <c r="AQ118" s="82">
        <v>0</v>
      </c>
      <c r="AR118" s="82">
        <v>0</v>
      </c>
      <c r="AS118" s="82">
        <v>0</v>
      </c>
      <c r="AT118" s="82">
        <f t="shared" si="92"/>
        <v>12230888.76</v>
      </c>
      <c r="AU118" s="82">
        <f t="shared" si="93"/>
        <v>0</v>
      </c>
      <c r="AV118" s="82">
        <f t="shared" si="94"/>
        <v>12230888.76</v>
      </c>
      <c r="AW118" s="82">
        <f t="shared" si="95"/>
        <v>0</v>
      </c>
      <c r="AX118" s="82">
        <f t="shared" si="96"/>
        <v>0</v>
      </c>
      <c r="AY118" s="82">
        <f t="shared" si="97"/>
        <v>0</v>
      </c>
      <c r="AZ118" s="82">
        <f t="shared" si="98"/>
        <v>12230888.76</v>
      </c>
      <c r="BA118" s="133"/>
      <c r="BB118" s="134"/>
      <c r="BC118" s="133"/>
      <c r="BD118" s="134"/>
      <c r="BE118" s="133"/>
      <c r="BF118" s="134"/>
      <c r="BG118" s="133"/>
      <c r="BH118" s="134"/>
    </row>
    <row r="119" spans="1:60" ht="27.75">
      <c r="A119" s="83">
        <v>2026</v>
      </c>
      <c r="B119" s="83">
        <v>8324</v>
      </c>
      <c r="C119" s="83">
        <v>2</v>
      </c>
      <c r="D119" s="83">
        <v>6</v>
      </c>
      <c r="E119" s="83">
        <v>20</v>
      </c>
      <c r="F119" s="83">
        <v>2000</v>
      </c>
      <c r="G119" s="83">
        <v>2500</v>
      </c>
      <c r="H119" s="83">
        <v>255</v>
      </c>
      <c r="I119" s="92" t="s">
        <v>19</v>
      </c>
      <c r="J119" s="85" t="s">
        <v>27</v>
      </c>
      <c r="K119" s="86">
        <v>1617982.64</v>
      </c>
      <c r="L119" s="86">
        <v>0</v>
      </c>
      <c r="M119" s="86">
        <v>1617982.64</v>
      </c>
      <c r="N119" s="86">
        <v>0</v>
      </c>
      <c r="O119" s="86">
        <v>0</v>
      </c>
      <c r="P119" s="86">
        <v>0</v>
      </c>
      <c r="Q119" s="86">
        <v>1617982.64</v>
      </c>
      <c r="R119" s="86">
        <v>0</v>
      </c>
      <c r="S119" s="86">
        <v>0</v>
      </c>
      <c r="T119" s="86">
        <v>0</v>
      </c>
      <c r="U119" s="86">
        <v>0</v>
      </c>
      <c r="V119" s="86">
        <v>0</v>
      </c>
      <c r="W119" s="86">
        <v>0</v>
      </c>
      <c r="X119" s="86">
        <v>0</v>
      </c>
      <c r="Y119" s="86">
        <v>0</v>
      </c>
      <c r="Z119" s="86">
        <v>0</v>
      </c>
      <c r="AA119" s="86">
        <v>0</v>
      </c>
      <c r="AB119" s="86">
        <v>0</v>
      </c>
      <c r="AC119" s="86">
        <v>0</v>
      </c>
      <c r="AD119" s="86">
        <v>0</v>
      </c>
      <c r="AE119" s="86">
        <v>0</v>
      </c>
      <c r="AF119" s="86">
        <v>0</v>
      </c>
      <c r="AG119" s="86">
        <v>0</v>
      </c>
      <c r="AH119" s="86">
        <v>0</v>
      </c>
      <c r="AI119" s="86">
        <v>0</v>
      </c>
      <c r="AJ119" s="86">
        <v>0</v>
      </c>
      <c r="AK119" s="86">
        <v>0</v>
      </c>
      <c r="AL119" s="86">
        <v>0</v>
      </c>
      <c r="AM119" s="86">
        <v>0</v>
      </c>
      <c r="AN119" s="86">
        <v>0</v>
      </c>
      <c r="AO119" s="86">
        <v>0</v>
      </c>
      <c r="AP119" s="86">
        <v>0</v>
      </c>
      <c r="AQ119" s="86">
        <v>0</v>
      </c>
      <c r="AR119" s="86">
        <v>0</v>
      </c>
      <c r="AS119" s="86">
        <v>0</v>
      </c>
      <c r="AT119" s="86">
        <f t="shared" si="92"/>
        <v>1617982.64</v>
      </c>
      <c r="AU119" s="86">
        <f t="shared" si="93"/>
        <v>0</v>
      </c>
      <c r="AV119" s="86">
        <f t="shared" si="94"/>
        <v>1617982.64</v>
      </c>
      <c r="AW119" s="86">
        <f t="shared" si="95"/>
        <v>0</v>
      </c>
      <c r="AX119" s="86">
        <f t="shared" si="96"/>
        <v>0</v>
      </c>
      <c r="AY119" s="86">
        <f t="shared" si="97"/>
        <v>0</v>
      </c>
      <c r="AZ119" s="86">
        <f t="shared" si="98"/>
        <v>1617982.64</v>
      </c>
      <c r="BA119" s="135"/>
      <c r="BB119" s="136"/>
      <c r="BC119" s="135"/>
      <c r="BD119" s="136"/>
      <c r="BE119" s="135"/>
      <c r="BF119" s="136"/>
      <c r="BG119" s="135"/>
      <c r="BH119" s="136"/>
    </row>
    <row r="120" spans="1:60" ht="27.75">
      <c r="A120" s="87">
        <v>2026</v>
      </c>
      <c r="B120" s="87">
        <v>8324</v>
      </c>
      <c r="C120" s="87">
        <v>2</v>
      </c>
      <c r="D120" s="87">
        <v>6</v>
      </c>
      <c r="E120" s="87">
        <v>20</v>
      </c>
      <c r="F120" s="87">
        <v>2000</v>
      </c>
      <c r="G120" s="87">
        <v>2500</v>
      </c>
      <c r="H120" s="87">
        <v>255</v>
      </c>
      <c r="I120" s="88">
        <v>1</v>
      </c>
      <c r="J120" s="89" t="s">
        <v>27</v>
      </c>
      <c r="K120" s="90">
        <v>1617982.64</v>
      </c>
      <c r="L120" s="90">
        <v>0</v>
      </c>
      <c r="M120" s="91">
        <v>1617982.64</v>
      </c>
      <c r="N120" s="90">
        <v>0</v>
      </c>
      <c r="O120" s="90">
        <v>0</v>
      </c>
      <c r="P120" s="91">
        <v>0</v>
      </c>
      <c r="Q120" s="91">
        <v>1617982.64</v>
      </c>
      <c r="R120" s="90">
        <v>0</v>
      </c>
      <c r="S120" s="90">
        <v>0</v>
      </c>
      <c r="T120" s="91">
        <v>0</v>
      </c>
      <c r="U120" s="90">
        <v>0</v>
      </c>
      <c r="V120" s="90">
        <v>0</v>
      </c>
      <c r="W120" s="91">
        <v>0</v>
      </c>
      <c r="X120" s="91">
        <v>0</v>
      </c>
      <c r="Y120" s="90">
        <v>0</v>
      </c>
      <c r="Z120" s="90">
        <v>0</v>
      </c>
      <c r="AA120" s="91">
        <v>0</v>
      </c>
      <c r="AB120" s="90">
        <v>0</v>
      </c>
      <c r="AC120" s="90">
        <v>0</v>
      </c>
      <c r="AD120" s="91">
        <v>0</v>
      </c>
      <c r="AE120" s="91">
        <v>0</v>
      </c>
      <c r="AF120" s="90">
        <v>0</v>
      </c>
      <c r="AG120" s="90">
        <v>0</v>
      </c>
      <c r="AH120" s="91">
        <v>0</v>
      </c>
      <c r="AI120" s="90">
        <v>0</v>
      </c>
      <c r="AJ120" s="90">
        <v>0</v>
      </c>
      <c r="AK120" s="91">
        <v>0</v>
      </c>
      <c r="AL120" s="91">
        <v>0</v>
      </c>
      <c r="AM120" s="90">
        <v>0</v>
      </c>
      <c r="AN120" s="90">
        <v>0</v>
      </c>
      <c r="AO120" s="91">
        <v>0</v>
      </c>
      <c r="AP120" s="90">
        <v>0</v>
      </c>
      <c r="AQ120" s="90">
        <v>0</v>
      </c>
      <c r="AR120" s="91">
        <v>0</v>
      </c>
      <c r="AS120" s="91">
        <v>0</v>
      </c>
      <c r="AT120" s="90">
        <f t="shared" si="92"/>
        <v>1617982.64</v>
      </c>
      <c r="AU120" s="90">
        <f t="shared" si="93"/>
        <v>0</v>
      </c>
      <c r="AV120" s="91">
        <f t="shared" si="94"/>
        <v>1617982.64</v>
      </c>
      <c r="AW120" s="90">
        <f t="shared" si="95"/>
        <v>0</v>
      </c>
      <c r="AX120" s="90">
        <f t="shared" si="96"/>
        <v>0</v>
      </c>
      <c r="AY120" s="91">
        <f t="shared" si="97"/>
        <v>0</v>
      </c>
      <c r="AZ120" s="91">
        <f t="shared" si="98"/>
        <v>1617982.64</v>
      </c>
      <c r="BA120" s="137">
        <v>3670</v>
      </c>
      <c r="BB120" s="138"/>
      <c r="BC120" s="137"/>
      <c r="BD120" s="138"/>
      <c r="BE120" s="137"/>
      <c r="BF120" s="138"/>
      <c r="BG120" s="137">
        <f>+BA120-BC120-BE120</f>
        <v>3670</v>
      </c>
      <c r="BH120" s="138"/>
    </row>
    <row r="121" spans="1:60" ht="27.75">
      <c r="A121" s="83">
        <v>2026</v>
      </c>
      <c r="B121" s="83">
        <v>8324</v>
      </c>
      <c r="C121" s="83">
        <v>2</v>
      </c>
      <c r="D121" s="83">
        <v>6</v>
      </c>
      <c r="E121" s="83">
        <v>20</v>
      </c>
      <c r="F121" s="83">
        <v>2000</v>
      </c>
      <c r="G121" s="83">
        <v>2500</v>
      </c>
      <c r="H121" s="83">
        <v>259</v>
      </c>
      <c r="I121" s="92" t="s">
        <v>19</v>
      </c>
      <c r="J121" s="85" t="s">
        <v>69</v>
      </c>
      <c r="K121" s="86">
        <v>10612906.119999999</v>
      </c>
      <c r="L121" s="86">
        <v>0</v>
      </c>
      <c r="M121" s="86">
        <v>10612906.119999999</v>
      </c>
      <c r="N121" s="86">
        <v>0</v>
      </c>
      <c r="O121" s="86">
        <v>0</v>
      </c>
      <c r="P121" s="86">
        <v>0</v>
      </c>
      <c r="Q121" s="86">
        <v>10612906.119999999</v>
      </c>
      <c r="R121" s="86">
        <v>0</v>
      </c>
      <c r="S121" s="86">
        <v>0</v>
      </c>
      <c r="T121" s="86">
        <v>0</v>
      </c>
      <c r="U121" s="86">
        <v>0</v>
      </c>
      <c r="V121" s="86">
        <v>0</v>
      </c>
      <c r="W121" s="86">
        <v>0</v>
      </c>
      <c r="X121" s="86">
        <v>0</v>
      </c>
      <c r="Y121" s="86">
        <v>0</v>
      </c>
      <c r="Z121" s="86">
        <v>0</v>
      </c>
      <c r="AA121" s="86">
        <v>0</v>
      </c>
      <c r="AB121" s="86">
        <v>0</v>
      </c>
      <c r="AC121" s="86">
        <v>0</v>
      </c>
      <c r="AD121" s="86">
        <v>0</v>
      </c>
      <c r="AE121" s="86">
        <v>0</v>
      </c>
      <c r="AF121" s="86">
        <v>0</v>
      </c>
      <c r="AG121" s="86">
        <v>0</v>
      </c>
      <c r="AH121" s="86">
        <v>0</v>
      </c>
      <c r="AI121" s="86">
        <v>0</v>
      </c>
      <c r="AJ121" s="86">
        <v>0</v>
      </c>
      <c r="AK121" s="86">
        <v>0</v>
      </c>
      <c r="AL121" s="86">
        <v>0</v>
      </c>
      <c r="AM121" s="86">
        <v>0</v>
      </c>
      <c r="AN121" s="86">
        <v>0</v>
      </c>
      <c r="AO121" s="86">
        <v>0</v>
      </c>
      <c r="AP121" s="86">
        <v>0</v>
      </c>
      <c r="AQ121" s="86">
        <v>0</v>
      </c>
      <c r="AR121" s="86">
        <v>0</v>
      </c>
      <c r="AS121" s="86">
        <v>0</v>
      </c>
      <c r="AT121" s="86">
        <f t="shared" si="92"/>
        <v>10612906.119999999</v>
      </c>
      <c r="AU121" s="86">
        <f t="shared" si="93"/>
        <v>0</v>
      </c>
      <c r="AV121" s="86">
        <f t="shared" si="94"/>
        <v>10612906.119999999</v>
      </c>
      <c r="AW121" s="86">
        <f t="shared" si="95"/>
        <v>0</v>
      </c>
      <c r="AX121" s="86">
        <f t="shared" si="96"/>
        <v>0</v>
      </c>
      <c r="AY121" s="86">
        <f t="shared" si="97"/>
        <v>0</v>
      </c>
      <c r="AZ121" s="86">
        <f t="shared" si="98"/>
        <v>10612906.119999999</v>
      </c>
      <c r="BA121" s="135"/>
      <c r="BB121" s="136"/>
      <c r="BC121" s="135"/>
      <c r="BD121" s="136"/>
      <c r="BE121" s="135"/>
      <c r="BF121" s="136"/>
      <c r="BG121" s="135"/>
      <c r="BH121" s="136"/>
    </row>
    <row r="122" spans="1:60" ht="27.75">
      <c r="A122" s="87">
        <v>2026</v>
      </c>
      <c r="B122" s="87">
        <v>8324</v>
      </c>
      <c r="C122" s="87">
        <v>2</v>
      </c>
      <c r="D122" s="87">
        <v>6</v>
      </c>
      <c r="E122" s="87">
        <v>20</v>
      </c>
      <c r="F122" s="87">
        <v>2000</v>
      </c>
      <c r="G122" s="87">
        <v>2500</v>
      </c>
      <c r="H122" s="87">
        <v>259</v>
      </c>
      <c r="I122" s="88">
        <v>1</v>
      </c>
      <c r="J122" s="89" t="s">
        <v>69</v>
      </c>
      <c r="K122" s="90">
        <v>10612906.119999999</v>
      </c>
      <c r="L122" s="90">
        <v>0</v>
      </c>
      <c r="M122" s="91">
        <v>10612906.119999999</v>
      </c>
      <c r="N122" s="90">
        <v>0</v>
      </c>
      <c r="O122" s="90">
        <v>0</v>
      </c>
      <c r="P122" s="91">
        <v>0</v>
      </c>
      <c r="Q122" s="91">
        <v>10612906.119999999</v>
      </c>
      <c r="R122" s="90">
        <v>0</v>
      </c>
      <c r="S122" s="90">
        <v>0</v>
      </c>
      <c r="T122" s="91">
        <v>0</v>
      </c>
      <c r="U122" s="90">
        <v>0</v>
      </c>
      <c r="V122" s="90">
        <v>0</v>
      </c>
      <c r="W122" s="91">
        <v>0</v>
      </c>
      <c r="X122" s="91">
        <v>0</v>
      </c>
      <c r="Y122" s="90">
        <v>0</v>
      </c>
      <c r="Z122" s="90">
        <v>0</v>
      </c>
      <c r="AA122" s="91">
        <v>0</v>
      </c>
      <c r="AB122" s="90">
        <v>0</v>
      </c>
      <c r="AC122" s="90">
        <v>0</v>
      </c>
      <c r="AD122" s="91">
        <v>0</v>
      </c>
      <c r="AE122" s="91">
        <v>0</v>
      </c>
      <c r="AF122" s="90">
        <v>0</v>
      </c>
      <c r="AG122" s="90">
        <v>0</v>
      </c>
      <c r="AH122" s="91">
        <v>0</v>
      </c>
      <c r="AI122" s="90">
        <v>0</v>
      </c>
      <c r="AJ122" s="90">
        <v>0</v>
      </c>
      <c r="AK122" s="91">
        <v>0</v>
      </c>
      <c r="AL122" s="91">
        <v>0</v>
      </c>
      <c r="AM122" s="90">
        <v>0</v>
      </c>
      <c r="AN122" s="90">
        <v>0</v>
      </c>
      <c r="AO122" s="91">
        <v>0</v>
      </c>
      <c r="AP122" s="90">
        <v>0</v>
      </c>
      <c r="AQ122" s="90">
        <v>0</v>
      </c>
      <c r="AR122" s="91">
        <v>0</v>
      </c>
      <c r="AS122" s="91">
        <v>0</v>
      </c>
      <c r="AT122" s="90">
        <f t="shared" si="92"/>
        <v>10612906.119999999</v>
      </c>
      <c r="AU122" s="90">
        <f t="shared" si="93"/>
        <v>0</v>
      </c>
      <c r="AV122" s="91">
        <f t="shared" si="94"/>
        <v>10612906.119999999</v>
      </c>
      <c r="AW122" s="90">
        <f t="shared" si="95"/>
        <v>0</v>
      </c>
      <c r="AX122" s="90">
        <f t="shared" si="96"/>
        <v>0</v>
      </c>
      <c r="AY122" s="91">
        <f t="shared" si="97"/>
        <v>0</v>
      </c>
      <c r="AZ122" s="91">
        <f t="shared" si="98"/>
        <v>10612906.119999999</v>
      </c>
      <c r="BA122" s="137">
        <v>187</v>
      </c>
      <c r="BB122" s="138"/>
      <c r="BC122" s="137"/>
      <c r="BD122" s="138"/>
      <c r="BE122" s="137"/>
      <c r="BF122" s="138"/>
      <c r="BG122" s="137">
        <f>+BA122-BC122-BE122</f>
        <v>187</v>
      </c>
      <c r="BH122" s="138"/>
    </row>
    <row r="123" spans="1:60" ht="27.75">
      <c r="A123" s="75">
        <v>2026</v>
      </c>
      <c r="B123" s="75">
        <v>8324</v>
      </c>
      <c r="C123" s="75">
        <v>2</v>
      </c>
      <c r="D123" s="75">
        <v>6</v>
      </c>
      <c r="E123" s="75">
        <v>20</v>
      </c>
      <c r="F123" s="75">
        <v>3000</v>
      </c>
      <c r="G123" s="75"/>
      <c r="H123" s="75"/>
      <c r="I123" s="77" t="s">
        <v>19</v>
      </c>
      <c r="J123" s="79" t="s">
        <v>28</v>
      </c>
      <c r="K123" s="80">
        <v>1398980.88</v>
      </c>
      <c r="L123" s="80">
        <v>0</v>
      </c>
      <c r="M123" s="80">
        <v>1398980.88</v>
      </c>
      <c r="N123" s="80">
        <v>0</v>
      </c>
      <c r="O123" s="80">
        <v>0</v>
      </c>
      <c r="P123" s="80">
        <v>0</v>
      </c>
      <c r="Q123" s="80">
        <v>1398980.88</v>
      </c>
      <c r="R123" s="80">
        <v>0</v>
      </c>
      <c r="S123" s="80">
        <v>0</v>
      </c>
      <c r="T123" s="80">
        <v>0</v>
      </c>
      <c r="U123" s="80">
        <v>0</v>
      </c>
      <c r="V123" s="80">
        <v>0</v>
      </c>
      <c r="W123" s="80">
        <v>0</v>
      </c>
      <c r="X123" s="80">
        <v>0</v>
      </c>
      <c r="Y123" s="80">
        <v>0</v>
      </c>
      <c r="Z123" s="80">
        <v>0</v>
      </c>
      <c r="AA123" s="80">
        <v>0</v>
      </c>
      <c r="AB123" s="80">
        <v>0</v>
      </c>
      <c r="AC123" s="80">
        <v>0</v>
      </c>
      <c r="AD123" s="80">
        <v>0</v>
      </c>
      <c r="AE123" s="80">
        <v>0</v>
      </c>
      <c r="AF123" s="80">
        <v>0</v>
      </c>
      <c r="AG123" s="80">
        <v>0</v>
      </c>
      <c r="AH123" s="80">
        <v>0</v>
      </c>
      <c r="AI123" s="80">
        <v>0</v>
      </c>
      <c r="AJ123" s="80">
        <v>0</v>
      </c>
      <c r="AK123" s="80">
        <v>0</v>
      </c>
      <c r="AL123" s="80">
        <v>0</v>
      </c>
      <c r="AM123" s="80">
        <v>0</v>
      </c>
      <c r="AN123" s="80">
        <v>0</v>
      </c>
      <c r="AO123" s="80">
        <v>0</v>
      </c>
      <c r="AP123" s="80">
        <v>0</v>
      </c>
      <c r="AQ123" s="80">
        <v>0</v>
      </c>
      <c r="AR123" s="80">
        <v>0</v>
      </c>
      <c r="AS123" s="80">
        <v>0</v>
      </c>
      <c r="AT123" s="80">
        <f t="shared" si="92"/>
        <v>1398980.88</v>
      </c>
      <c r="AU123" s="80">
        <f t="shared" si="93"/>
        <v>0</v>
      </c>
      <c r="AV123" s="80">
        <f t="shared" si="94"/>
        <v>1398980.88</v>
      </c>
      <c r="AW123" s="80">
        <f t="shared" si="95"/>
        <v>0</v>
      </c>
      <c r="AX123" s="80">
        <f t="shared" si="96"/>
        <v>0</v>
      </c>
      <c r="AY123" s="80">
        <f t="shared" si="97"/>
        <v>0</v>
      </c>
      <c r="AZ123" s="80">
        <f t="shared" si="98"/>
        <v>1398980.88</v>
      </c>
      <c r="BA123" s="131"/>
      <c r="BB123" s="132"/>
      <c r="BC123" s="131"/>
      <c r="BD123" s="132"/>
      <c r="BE123" s="131"/>
      <c r="BF123" s="132"/>
      <c r="BG123" s="131"/>
      <c r="BH123" s="132"/>
    </row>
    <row r="124" spans="1:60" ht="27.75">
      <c r="A124" s="76">
        <v>2026</v>
      </c>
      <c r="B124" s="76">
        <v>8324</v>
      </c>
      <c r="C124" s="76">
        <v>2</v>
      </c>
      <c r="D124" s="76">
        <v>6</v>
      </c>
      <c r="E124" s="76">
        <v>20</v>
      </c>
      <c r="F124" s="76">
        <v>3000</v>
      </c>
      <c r="G124" s="76">
        <v>3500</v>
      </c>
      <c r="H124" s="76"/>
      <c r="I124" s="78" t="s">
        <v>19</v>
      </c>
      <c r="J124" s="81" t="s">
        <v>70</v>
      </c>
      <c r="K124" s="82">
        <v>1398980.88</v>
      </c>
      <c r="L124" s="82">
        <v>0</v>
      </c>
      <c r="M124" s="82">
        <v>1398980.88</v>
      </c>
      <c r="N124" s="82">
        <v>0</v>
      </c>
      <c r="O124" s="82">
        <v>0</v>
      </c>
      <c r="P124" s="82">
        <v>0</v>
      </c>
      <c r="Q124" s="82">
        <v>1398980.88</v>
      </c>
      <c r="R124" s="82">
        <v>0</v>
      </c>
      <c r="S124" s="82">
        <v>0</v>
      </c>
      <c r="T124" s="82">
        <v>0</v>
      </c>
      <c r="U124" s="82">
        <v>0</v>
      </c>
      <c r="V124" s="82">
        <v>0</v>
      </c>
      <c r="W124" s="82">
        <v>0</v>
      </c>
      <c r="X124" s="82">
        <v>0</v>
      </c>
      <c r="Y124" s="82">
        <v>0</v>
      </c>
      <c r="Z124" s="82">
        <v>0</v>
      </c>
      <c r="AA124" s="82">
        <v>0</v>
      </c>
      <c r="AB124" s="82">
        <v>0</v>
      </c>
      <c r="AC124" s="82">
        <v>0</v>
      </c>
      <c r="AD124" s="82">
        <v>0</v>
      </c>
      <c r="AE124" s="82">
        <v>0</v>
      </c>
      <c r="AF124" s="82">
        <v>0</v>
      </c>
      <c r="AG124" s="82">
        <v>0</v>
      </c>
      <c r="AH124" s="82">
        <v>0</v>
      </c>
      <c r="AI124" s="82">
        <v>0</v>
      </c>
      <c r="AJ124" s="82">
        <v>0</v>
      </c>
      <c r="AK124" s="82">
        <v>0</v>
      </c>
      <c r="AL124" s="82">
        <v>0</v>
      </c>
      <c r="AM124" s="82">
        <v>0</v>
      </c>
      <c r="AN124" s="82">
        <v>0</v>
      </c>
      <c r="AO124" s="82">
        <v>0</v>
      </c>
      <c r="AP124" s="82">
        <v>0</v>
      </c>
      <c r="AQ124" s="82">
        <v>0</v>
      </c>
      <c r="AR124" s="82">
        <v>0</v>
      </c>
      <c r="AS124" s="82">
        <v>0</v>
      </c>
      <c r="AT124" s="82">
        <f t="shared" si="92"/>
        <v>1398980.88</v>
      </c>
      <c r="AU124" s="82">
        <f t="shared" si="93"/>
        <v>0</v>
      </c>
      <c r="AV124" s="82">
        <f t="shared" si="94"/>
        <v>1398980.88</v>
      </c>
      <c r="AW124" s="82">
        <f t="shared" si="95"/>
        <v>0</v>
      </c>
      <c r="AX124" s="82">
        <f t="shared" si="96"/>
        <v>0</v>
      </c>
      <c r="AY124" s="82">
        <f t="shared" si="97"/>
        <v>0</v>
      </c>
      <c r="AZ124" s="82">
        <f t="shared" si="98"/>
        <v>1398980.88</v>
      </c>
      <c r="BA124" s="133"/>
      <c r="BB124" s="134"/>
      <c r="BC124" s="133"/>
      <c r="BD124" s="134"/>
      <c r="BE124" s="133"/>
      <c r="BF124" s="134"/>
      <c r="BG124" s="133"/>
      <c r="BH124" s="134"/>
    </row>
    <row r="125" spans="1:60" ht="55.5">
      <c r="A125" s="83">
        <v>2026</v>
      </c>
      <c r="B125" s="83">
        <v>8324</v>
      </c>
      <c r="C125" s="83">
        <v>2</v>
      </c>
      <c r="D125" s="83">
        <v>6</v>
      </c>
      <c r="E125" s="83">
        <v>20</v>
      </c>
      <c r="F125" s="83">
        <v>3000</v>
      </c>
      <c r="G125" s="83">
        <v>3500</v>
      </c>
      <c r="H125" s="83">
        <v>354</v>
      </c>
      <c r="I125" s="92" t="s">
        <v>19</v>
      </c>
      <c r="J125" s="85" t="s">
        <v>71</v>
      </c>
      <c r="K125" s="86">
        <v>1398980.88</v>
      </c>
      <c r="L125" s="86">
        <v>0</v>
      </c>
      <c r="M125" s="86">
        <v>1398980.88</v>
      </c>
      <c r="N125" s="86">
        <v>0</v>
      </c>
      <c r="O125" s="86">
        <v>0</v>
      </c>
      <c r="P125" s="86">
        <v>0</v>
      </c>
      <c r="Q125" s="86">
        <v>1398980.88</v>
      </c>
      <c r="R125" s="86">
        <v>0</v>
      </c>
      <c r="S125" s="86">
        <v>0</v>
      </c>
      <c r="T125" s="86">
        <v>0</v>
      </c>
      <c r="U125" s="86">
        <v>0</v>
      </c>
      <c r="V125" s="86">
        <v>0</v>
      </c>
      <c r="W125" s="86">
        <v>0</v>
      </c>
      <c r="X125" s="86">
        <v>0</v>
      </c>
      <c r="Y125" s="86">
        <v>0</v>
      </c>
      <c r="Z125" s="86">
        <v>0</v>
      </c>
      <c r="AA125" s="86">
        <v>0</v>
      </c>
      <c r="AB125" s="86">
        <v>0</v>
      </c>
      <c r="AC125" s="86">
        <v>0</v>
      </c>
      <c r="AD125" s="86">
        <v>0</v>
      </c>
      <c r="AE125" s="86">
        <v>0</v>
      </c>
      <c r="AF125" s="86">
        <v>0</v>
      </c>
      <c r="AG125" s="86">
        <v>0</v>
      </c>
      <c r="AH125" s="86">
        <v>0</v>
      </c>
      <c r="AI125" s="86">
        <v>0</v>
      </c>
      <c r="AJ125" s="86">
        <v>0</v>
      </c>
      <c r="AK125" s="86">
        <v>0</v>
      </c>
      <c r="AL125" s="86">
        <v>0</v>
      </c>
      <c r="AM125" s="86">
        <v>0</v>
      </c>
      <c r="AN125" s="86">
        <v>0</v>
      </c>
      <c r="AO125" s="86">
        <v>0</v>
      </c>
      <c r="AP125" s="86">
        <v>0</v>
      </c>
      <c r="AQ125" s="86">
        <v>0</v>
      </c>
      <c r="AR125" s="86">
        <v>0</v>
      </c>
      <c r="AS125" s="86">
        <v>0</v>
      </c>
      <c r="AT125" s="86">
        <f t="shared" si="92"/>
        <v>1398980.88</v>
      </c>
      <c r="AU125" s="86">
        <f t="shared" si="93"/>
        <v>0</v>
      </c>
      <c r="AV125" s="86">
        <f t="shared" si="94"/>
        <v>1398980.88</v>
      </c>
      <c r="AW125" s="86">
        <f t="shared" si="95"/>
        <v>0</v>
      </c>
      <c r="AX125" s="86">
        <f t="shared" si="96"/>
        <v>0</v>
      </c>
      <c r="AY125" s="86">
        <f t="shared" si="97"/>
        <v>0</v>
      </c>
      <c r="AZ125" s="86">
        <f t="shared" si="98"/>
        <v>1398980.88</v>
      </c>
      <c r="BA125" s="135"/>
      <c r="BB125" s="136"/>
      <c r="BC125" s="135"/>
      <c r="BD125" s="136"/>
      <c r="BE125" s="135"/>
      <c r="BF125" s="136"/>
      <c r="BG125" s="135"/>
      <c r="BH125" s="136"/>
    </row>
    <row r="126" spans="1:60" ht="55.5">
      <c r="A126" s="87">
        <v>2026</v>
      </c>
      <c r="B126" s="87">
        <v>8324</v>
      </c>
      <c r="C126" s="87">
        <v>2</v>
      </c>
      <c r="D126" s="87">
        <v>6</v>
      </c>
      <c r="E126" s="87">
        <v>20</v>
      </c>
      <c r="F126" s="87">
        <v>3000</v>
      </c>
      <c r="G126" s="87">
        <v>3500</v>
      </c>
      <c r="H126" s="87">
        <v>354</v>
      </c>
      <c r="I126" s="88">
        <v>1</v>
      </c>
      <c r="J126" s="89" t="s">
        <v>71</v>
      </c>
      <c r="K126" s="90">
        <v>1398980.88</v>
      </c>
      <c r="L126" s="90">
        <v>0</v>
      </c>
      <c r="M126" s="91">
        <v>1398980.88</v>
      </c>
      <c r="N126" s="90">
        <v>0</v>
      </c>
      <c r="O126" s="90">
        <v>0</v>
      </c>
      <c r="P126" s="91">
        <v>0</v>
      </c>
      <c r="Q126" s="91">
        <v>1398980.88</v>
      </c>
      <c r="R126" s="90">
        <v>0</v>
      </c>
      <c r="S126" s="90">
        <v>0</v>
      </c>
      <c r="T126" s="91">
        <v>0</v>
      </c>
      <c r="U126" s="90">
        <v>0</v>
      </c>
      <c r="V126" s="90">
        <v>0</v>
      </c>
      <c r="W126" s="91">
        <v>0</v>
      </c>
      <c r="X126" s="91">
        <v>0</v>
      </c>
      <c r="Y126" s="90">
        <v>0</v>
      </c>
      <c r="Z126" s="90">
        <v>0</v>
      </c>
      <c r="AA126" s="91">
        <v>0</v>
      </c>
      <c r="AB126" s="90">
        <v>0</v>
      </c>
      <c r="AC126" s="90">
        <v>0</v>
      </c>
      <c r="AD126" s="91">
        <v>0</v>
      </c>
      <c r="AE126" s="91">
        <v>0</v>
      </c>
      <c r="AF126" s="90">
        <v>0</v>
      </c>
      <c r="AG126" s="90">
        <v>0</v>
      </c>
      <c r="AH126" s="91">
        <v>0</v>
      </c>
      <c r="AI126" s="90">
        <v>0</v>
      </c>
      <c r="AJ126" s="90">
        <v>0</v>
      </c>
      <c r="AK126" s="91">
        <v>0</v>
      </c>
      <c r="AL126" s="91">
        <v>0</v>
      </c>
      <c r="AM126" s="90">
        <v>0</v>
      </c>
      <c r="AN126" s="90">
        <v>0</v>
      </c>
      <c r="AO126" s="91">
        <v>0</v>
      </c>
      <c r="AP126" s="90">
        <v>0</v>
      </c>
      <c r="AQ126" s="90">
        <v>0</v>
      </c>
      <c r="AR126" s="91">
        <v>0</v>
      </c>
      <c r="AS126" s="91">
        <v>0</v>
      </c>
      <c r="AT126" s="90">
        <f t="shared" si="92"/>
        <v>1398980.88</v>
      </c>
      <c r="AU126" s="90">
        <f t="shared" si="93"/>
        <v>0</v>
      </c>
      <c r="AV126" s="91">
        <f t="shared" si="94"/>
        <v>1398980.88</v>
      </c>
      <c r="AW126" s="90">
        <f t="shared" si="95"/>
        <v>0</v>
      </c>
      <c r="AX126" s="90">
        <f t="shared" si="96"/>
        <v>0</v>
      </c>
      <c r="AY126" s="91">
        <f t="shared" si="97"/>
        <v>0</v>
      </c>
      <c r="AZ126" s="91">
        <f t="shared" si="98"/>
        <v>1398980.88</v>
      </c>
      <c r="BA126" s="137">
        <v>5</v>
      </c>
      <c r="BB126" s="138"/>
      <c r="BC126" s="137"/>
      <c r="BD126" s="138"/>
      <c r="BE126" s="137"/>
      <c r="BF126" s="138"/>
      <c r="BG126" s="137">
        <f>+BA126-BC126-BE126</f>
        <v>5</v>
      </c>
      <c r="BH126" s="138"/>
    </row>
    <row r="127" spans="1:60" ht="27.75">
      <c r="A127" s="98">
        <v>2026</v>
      </c>
      <c r="B127" s="98">
        <v>8324</v>
      </c>
      <c r="C127" s="98">
        <v>2</v>
      </c>
      <c r="D127" s="98">
        <v>6</v>
      </c>
      <c r="E127" s="98">
        <v>20</v>
      </c>
      <c r="F127" s="98"/>
      <c r="G127" s="98"/>
      <c r="H127" s="99"/>
      <c r="I127" s="100"/>
      <c r="J127" s="101" t="s">
        <v>131</v>
      </c>
      <c r="K127" s="102">
        <v>0</v>
      </c>
      <c r="L127" s="102">
        <v>0</v>
      </c>
      <c r="M127" s="102">
        <v>0</v>
      </c>
      <c r="N127" s="102">
        <v>10526957.52</v>
      </c>
      <c r="O127" s="102">
        <v>0</v>
      </c>
      <c r="P127" s="102">
        <v>10526957.52</v>
      </c>
      <c r="Q127" s="102">
        <v>10526957.52</v>
      </c>
      <c r="R127" s="102">
        <f t="shared" ref="R127:T127" si="112">+R128+R132+R136</f>
        <v>0</v>
      </c>
      <c r="S127" s="102">
        <f t="shared" si="112"/>
        <v>0</v>
      </c>
      <c r="T127" s="102">
        <f t="shared" si="112"/>
        <v>0</v>
      </c>
      <c r="U127" s="102">
        <f>+U128+U132+U136</f>
        <v>2390176.67</v>
      </c>
      <c r="V127" s="102">
        <f t="shared" ref="V127" si="113">+V128+V132+V136</f>
        <v>0</v>
      </c>
      <c r="W127" s="102">
        <f t="shared" ref="W127" si="114">+W128+W132+W136</f>
        <v>2390176.67</v>
      </c>
      <c r="X127" s="102">
        <f t="shared" ref="X127:Y127" si="115">+X128+X132+X136</f>
        <v>2390176.67</v>
      </c>
      <c r="Y127" s="102">
        <f t="shared" si="115"/>
        <v>0</v>
      </c>
      <c r="Z127" s="102">
        <f t="shared" ref="Z127" si="116">+Z128+Z132+Z136</f>
        <v>0</v>
      </c>
      <c r="AA127" s="102">
        <f t="shared" ref="AA127" si="117">+AA128+AA132+AA136</f>
        <v>0</v>
      </c>
      <c r="AB127" s="102">
        <f t="shared" ref="AB127:AC127" si="118">+AB128+AB132+AB136</f>
        <v>35273.35</v>
      </c>
      <c r="AC127" s="102">
        <f t="shared" si="118"/>
        <v>0</v>
      </c>
      <c r="AD127" s="102">
        <f t="shared" ref="AD127" si="119">+AD128+AD132+AD136</f>
        <v>35273.35</v>
      </c>
      <c r="AE127" s="102">
        <f t="shared" ref="AE127" si="120">+AE128+AE132+AE136</f>
        <v>35273.35</v>
      </c>
      <c r="AF127" s="102">
        <f t="shared" ref="AF127:AG127" si="121">+AF128+AF132+AF136</f>
        <v>0</v>
      </c>
      <c r="AG127" s="102">
        <f t="shared" si="121"/>
        <v>0</v>
      </c>
      <c r="AH127" s="102">
        <f t="shared" ref="AH127" si="122">+AH128+AH132+AH136</f>
        <v>0</v>
      </c>
      <c r="AI127" s="102">
        <f t="shared" ref="AI127" si="123">+AI128+AI132+AI136</f>
        <v>0</v>
      </c>
      <c r="AJ127" s="102">
        <f t="shared" ref="AJ127:AK127" si="124">+AJ128+AJ132+AJ136</f>
        <v>0</v>
      </c>
      <c r="AK127" s="102">
        <f t="shared" si="124"/>
        <v>0</v>
      </c>
      <c r="AL127" s="102">
        <f t="shared" ref="AL127" si="125">+AL128+AL132+AL136</f>
        <v>0</v>
      </c>
      <c r="AM127" s="102">
        <f t="shared" ref="AM127" si="126">+AM128+AM132+AM136</f>
        <v>0</v>
      </c>
      <c r="AN127" s="102">
        <f t="shared" ref="AN127:AO127" si="127">+AN128+AN132+AN136</f>
        <v>0</v>
      </c>
      <c r="AO127" s="102">
        <f t="shared" si="127"/>
        <v>0</v>
      </c>
      <c r="AP127" s="102">
        <f t="shared" ref="AP127" si="128">+AP128+AP132+AP136</f>
        <v>0</v>
      </c>
      <c r="AQ127" s="102">
        <f t="shared" ref="AQ127" si="129">+AQ128+AQ132+AQ136</f>
        <v>0</v>
      </c>
      <c r="AR127" s="102">
        <f t="shared" ref="AR127:AS127" si="130">+AR128+AR132+AR136</f>
        <v>0</v>
      </c>
      <c r="AS127" s="102">
        <f t="shared" si="130"/>
        <v>0</v>
      </c>
      <c r="AT127" s="102">
        <f t="shared" si="92"/>
        <v>0</v>
      </c>
      <c r="AU127" s="102">
        <f t="shared" si="93"/>
        <v>0</v>
      </c>
      <c r="AV127" s="102">
        <f t="shared" si="94"/>
        <v>0</v>
      </c>
      <c r="AW127" s="102">
        <f t="shared" si="95"/>
        <v>8101507.5</v>
      </c>
      <c r="AX127" s="102">
        <f t="shared" si="96"/>
        <v>0</v>
      </c>
      <c r="AY127" s="102">
        <f t="shared" si="97"/>
        <v>8101507.5</v>
      </c>
      <c r="AZ127" s="102">
        <f t="shared" si="98"/>
        <v>8101507.5</v>
      </c>
      <c r="BA127" s="157"/>
      <c r="BB127" s="158"/>
      <c r="BC127" s="157"/>
      <c r="BD127" s="158"/>
      <c r="BE127" s="157"/>
      <c r="BF127" s="158"/>
      <c r="BG127" s="157"/>
      <c r="BH127" s="158"/>
    </row>
    <row r="128" spans="1:60" ht="27.75">
      <c r="A128" s="2">
        <v>2026</v>
      </c>
      <c r="B128" s="2">
        <v>8324</v>
      </c>
      <c r="C128" s="2">
        <v>2</v>
      </c>
      <c r="D128" s="2">
        <v>6</v>
      </c>
      <c r="E128" s="2">
        <v>20</v>
      </c>
      <c r="F128" s="2">
        <v>1000</v>
      </c>
      <c r="G128" s="2"/>
      <c r="H128" s="2"/>
      <c r="I128" s="77" t="s">
        <v>19</v>
      </c>
      <c r="J128" s="9" t="s">
        <v>20</v>
      </c>
      <c r="K128" s="10">
        <v>0</v>
      </c>
      <c r="L128" s="10">
        <v>0</v>
      </c>
      <c r="M128" s="10">
        <v>0</v>
      </c>
      <c r="N128" s="10">
        <v>9701800.0800000001</v>
      </c>
      <c r="O128" s="10">
        <v>0</v>
      </c>
      <c r="P128" s="10">
        <v>9701800.0800000001</v>
      </c>
      <c r="Q128" s="10">
        <v>9701800.0800000001</v>
      </c>
      <c r="R128" s="10">
        <f t="shared" ref="R128:T130" si="131">+R129</f>
        <v>0</v>
      </c>
      <c r="S128" s="10">
        <f t="shared" si="131"/>
        <v>0</v>
      </c>
      <c r="T128" s="10">
        <f t="shared" si="131"/>
        <v>0</v>
      </c>
      <c r="U128" s="10">
        <f>+U129</f>
        <v>2390176.67</v>
      </c>
      <c r="V128" s="10">
        <f t="shared" ref="V128:V130" si="132">+V129</f>
        <v>0</v>
      </c>
      <c r="W128" s="10">
        <f t="shared" ref="W128:W130" si="133">+W129</f>
        <v>2390176.67</v>
      </c>
      <c r="X128" s="10">
        <f t="shared" ref="X128:X130" si="134">+X129</f>
        <v>2390176.67</v>
      </c>
      <c r="Y128" s="10">
        <f t="shared" ref="Y128:Y130" si="135">+Y129</f>
        <v>0</v>
      </c>
      <c r="Z128" s="10">
        <f t="shared" ref="Z128:Z130" si="136">+Z129</f>
        <v>0</v>
      </c>
      <c r="AA128" s="10">
        <f t="shared" ref="AA128:AA130" si="137">+AA129</f>
        <v>0</v>
      </c>
      <c r="AB128" s="10">
        <f t="shared" ref="AB128:AB130" si="138">+AB129</f>
        <v>35273.35</v>
      </c>
      <c r="AC128" s="10">
        <f t="shared" ref="AC128:AC130" si="139">+AC129</f>
        <v>0</v>
      </c>
      <c r="AD128" s="10">
        <f t="shared" ref="AD128:AD130" si="140">+AD129</f>
        <v>35273.35</v>
      </c>
      <c r="AE128" s="10">
        <f t="shared" ref="AE128:AE130" si="141">+AE129</f>
        <v>35273.35</v>
      </c>
      <c r="AF128" s="10">
        <f t="shared" ref="AF128:AF130" si="142">+AF129</f>
        <v>0</v>
      </c>
      <c r="AG128" s="10">
        <f t="shared" ref="AG128:AG130" si="143">+AG129</f>
        <v>0</v>
      </c>
      <c r="AH128" s="10">
        <f t="shared" ref="AH128:AH130" si="144">+AH129</f>
        <v>0</v>
      </c>
      <c r="AI128" s="10">
        <f t="shared" ref="AI128:AI130" si="145">+AI129</f>
        <v>0</v>
      </c>
      <c r="AJ128" s="10">
        <f t="shared" ref="AJ128:AJ130" si="146">+AJ129</f>
        <v>0</v>
      </c>
      <c r="AK128" s="10">
        <f t="shared" ref="AK128:AK130" si="147">+AK129</f>
        <v>0</v>
      </c>
      <c r="AL128" s="10">
        <f t="shared" ref="AL128:AL130" si="148">+AL129</f>
        <v>0</v>
      </c>
      <c r="AM128" s="10">
        <f t="shared" ref="AM128:AM130" si="149">+AM129</f>
        <v>0</v>
      </c>
      <c r="AN128" s="10">
        <f t="shared" ref="AN128:AN130" si="150">+AN129</f>
        <v>0</v>
      </c>
      <c r="AO128" s="10">
        <f t="shared" ref="AO128:AO130" si="151">+AO129</f>
        <v>0</v>
      </c>
      <c r="AP128" s="10">
        <f t="shared" ref="AP128:AP130" si="152">+AP129</f>
        <v>0</v>
      </c>
      <c r="AQ128" s="10">
        <f t="shared" ref="AQ128:AQ130" si="153">+AQ129</f>
        <v>0</v>
      </c>
      <c r="AR128" s="10">
        <f t="shared" ref="AR128:AR130" si="154">+AR129</f>
        <v>0</v>
      </c>
      <c r="AS128" s="10">
        <f t="shared" ref="AS128:AS130" si="155">+AS129</f>
        <v>0</v>
      </c>
      <c r="AT128" s="10">
        <f t="shared" si="92"/>
        <v>0</v>
      </c>
      <c r="AU128" s="10">
        <f t="shared" si="93"/>
        <v>0</v>
      </c>
      <c r="AV128" s="10">
        <f t="shared" si="94"/>
        <v>0</v>
      </c>
      <c r="AW128" s="10">
        <f t="shared" si="95"/>
        <v>7276350.0600000005</v>
      </c>
      <c r="AX128" s="10">
        <f t="shared" si="96"/>
        <v>0</v>
      </c>
      <c r="AY128" s="10">
        <f t="shared" si="97"/>
        <v>7276350.0600000005</v>
      </c>
      <c r="AZ128" s="10">
        <f t="shared" si="98"/>
        <v>7276350.0600000005</v>
      </c>
      <c r="BA128" s="144"/>
      <c r="BB128" s="145"/>
      <c r="BC128" s="144"/>
      <c r="BD128" s="145"/>
      <c r="BE128" s="144"/>
      <c r="BF128" s="145"/>
      <c r="BG128" s="144"/>
      <c r="BH128" s="145"/>
    </row>
    <row r="129" spans="1:60" ht="27.75">
      <c r="A129" s="3">
        <v>2026</v>
      </c>
      <c r="B129" s="3">
        <v>8324</v>
      </c>
      <c r="C129" s="3">
        <v>2</v>
      </c>
      <c r="D129" s="3">
        <v>6</v>
      </c>
      <c r="E129" s="3">
        <v>20</v>
      </c>
      <c r="F129" s="3">
        <v>1000</v>
      </c>
      <c r="G129" s="3">
        <v>1200</v>
      </c>
      <c r="H129" s="3"/>
      <c r="I129" s="78" t="s">
        <v>19</v>
      </c>
      <c r="J129" s="11" t="s">
        <v>21</v>
      </c>
      <c r="K129" s="12">
        <v>0</v>
      </c>
      <c r="L129" s="12">
        <v>0</v>
      </c>
      <c r="M129" s="12">
        <v>0</v>
      </c>
      <c r="N129" s="12">
        <v>9701800.0800000001</v>
      </c>
      <c r="O129" s="12">
        <v>0</v>
      </c>
      <c r="P129" s="12">
        <v>9701800.0800000001</v>
      </c>
      <c r="Q129" s="12">
        <v>9701800.0800000001</v>
      </c>
      <c r="R129" s="12">
        <f t="shared" si="131"/>
        <v>0</v>
      </c>
      <c r="S129" s="12">
        <f t="shared" si="131"/>
        <v>0</v>
      </c>
      <c r="T129" s="12">
        <f t="shared" si="131"/>
        <v>0</v>
      </c>
      <c r="U129" s="12">
        <f>+U130</f>
        <v>2390176.67</v>
      </c>
      <c r="V129" s="12">
        <f t="shared" si="132"/>
        <v>0</v>
      </c>
      <c r="W129" s="12">
        <f t="shared" si="133"/>
        <v>2390176.67</v>
      </c>
      <c r="X129" s="12">
        <f t="shared" si="134"/>
        <v>2390176.67</v>
      </c>
      <c r="Y129" s="12">
        <f t="shared" si="135"/>
        <v>0</v>
      </c>
      <c r="Z129" s="12">
        <f t="shared" si="136"/>
        <v>0</v>
      </c>
      <c r="AA129" s="12">
        <f t="shared" si="137"/>
        <v>0</v>
      </c>
      <c r="AB129" s="12">
        <f t="shared" si="138"/>
        <v>35273.35</v>
      </c>
      <c r="AC129" s="12">
        <f t="shared" si="139"/>
        <v>0</v>
      </c>
      <c r="AD129" s="12">
        <f t="shared" si="140"/>
        <v>35273.35</v>
      </c>
      <c r="AE129" s="12">
        <f t="shared" si="141"/>
        <v>35273.35</v>
      </c>
      <c r="AF129" s="12">
        <f t="shared" si="142"/>
        <v>0</v>
      </c>
      <c r="AG129" s="12">
        <f t="shared" si="143"/>
        <v>0</v>
      </c>
      <c r="AH129" s="12">
        <f t="shared" si="144"/>
        <v>0</v>
      </c>
      <c r="AI129" s="12">
        <f t="shared" si="145"/>
        <v>0</v>
      </c>
      <c r="AJ129" s="12">
        <f t="shared" si="146"/>
        <v>0</v>
      </c>
      <c r="AK129" s="12">
        <f t="shared" si="147"/>
        <v>0</v>
      </c>
      <c r="AL129" s="12">
        <f t="shared" si="148"/>
        <v>0</v>
      </c>
      <c r="AM129" s="12">
        <f t="shared" si="149"/>
        <v>0</v>
      </c>
      <c r="AN129" s="12">
        <f t="shared" si="150"/>
        <v>0</v>
      </c>
      <c r="AO129" s="12">
        <f t="shared" si="151"/>
        <v>0</v>
      </c>
      <c r="AP129" s="12">
        <f t="shared" si="152"/>
        <v>0</v>
      </c>
      <c r="AQ129" s="12">
        <f t="shared" si="153"/>
        <v>0</v>
      </c>
      <c r="AR129" s="12">
        <f t="shared" si="154"/>
        <v>0</v>
      </c>
      <c r="AS129" s="12">
        <f t="shared" si="155"/>
        <v>0</v>
      </c>
      <c r="AT129" s="12">
        <f t="shared" si="92"/>
        <v>0</v>
      </c>
      <c r="AU129" s="12">
        <f t="shared" si="93"/>
        <v>0</v>
      </c>
      <c r="AV129" s="12">
        <f t="shared" si="94"/>
        <v>0</v>
      </c>
      <c r="AW129" s="12">
        <f t="shared" si="95"/>
        <v>7276350.0600000005</v>
      </c>
      <c r="AX129" s="12">
        <f t="shared" si="96"/>
        <v>0</v>
      </c>
      <c r="AY129" s="12">
        <f t="shared" si="97"/>
        <v>7276350.0600000005</v>
      </c>
      <c r="AZ129" s="12">
        <f t="shared" si="98"/>
        <v>7276350.0600000005</v>
      </c>
      <c r="BA129" s="146"/>
      <c r="BB129" s="147"/>
      <c r="BC129" s="146"/>
      <c r="BD129" s="147"/>
      <c r="BE129" s="146"/>
      <c r="BF129" s="147"/>
      <c r="BG129" s="146"/>
      <c r="BH129" s="147"/>
    </row>
    <row r="130" spans="1:60" ht="27.75">
      <c r="A130" s="4">
        <v>2026</v>
      </c>
      <c r="B130" s="4">
        <v>8324</v>
      </c>
      <c r="C130" s="4">
        <v>2</v>
      </c>
      <c r="D130" s="4">
        <v>6</v>
      </c>
      <c r="E130" s="4">
        <v>20</v>
      </c>
      <c r="F130" s="4">
        <v>1000</v>
      </c>
      <c r="G130" s="4">
        <v>1200</v>
      </c>
      <c r="H130" s="4">
        <v>121</v>
      </c>
      <c r="I130" s="92" t="s">
        <v>19</v>
      </c>
      <c r="J130" s="13" t="s">
        <v>22</v>
      </c>
      <c r="K130" s="14">
        <v>0</v>
      </c>
      <c r="L130" s="14">
        <v>0</v>
      </c>
      <c r="M130" s="14">
        <v>0</v>
      </c>
      <c r="N130" s="14">
        <v>9701800.0800000001</v>
      </c>
      <c r="O130" s="14">
        <v>0</v>
      </c>
      <c r="P130" s="14">
        <v>9701800.0800000001</v>
      </c>
      <c r="Q130" s="14">
        <v>9701800.0800000001</v>
      </c>
      <c r="R130" s="14">
        <f t="shared" si="131"/>
        <v>0</v>
      </c>
      <c r="S130" s="14">
        <f t="shared" si="131"/>
        <v>0</v>
      </c>
      <c r="T130" s="14">
        <f t="shared" si="131"/>
        <v>0</v>
      </c>
      <c r="U130" s="14">
        <f>+U131</f>
        <v>2390176.67</v>
      </c>
      <c r="V130" s="14">
        <f t="shared" si="132"/>
        <v>0</v>
      </c>
      <c r="W130" s="14">
        <f t="shared" si="133"/>
        <v>2390176.67</v>
      </c>
      <c r="X130" s="14">
        <f t="shared" si="134"/>
        <v>2390176.67</v>
      </c>
      <c r="Y130" s="14">
        <f t="shared" si="135"/>
        <v>0</v>
      </c>
      <c r="Z130" s="14">
        <f t="shared" si="136"/>
        <v>0</v>
      </c>
      <c r="AA130" s="14">
        <f t="shared" si="137"/>
        <v>0</v>
      </c>
      <c r="AB130" s="14">
        <f t="shared" si="138"/>
        <v>35273.35</v>
      </c>
      <c r="AC130" s="14">
        <f t="shared" si="139"/>
        <v>0</v>
      </c>
      <c r="AD130" s="14">
        <f t="shared" si="140"/>
        <v>35273.35</v>
      </c>
      <c r="AE130" s="14">
        <f t="shared" si="141"/>
        <v>35273.35</v>
      </c>
      <c r="AF130" s="14">
        <f t="shared" si="142"/>
        <v>0</v>
      </c>
      <c r="AG130" s="14">
        <f t="shared" si="143"/>
        <v>0</v>
      </c>
      <c r="AH130" s="14">
        <f t="shared" si="144"/>
        <v>0</v>
      </c>
      <c r="AI130" s="14">
        <f t="shared" si="145"/>
        <v>0</v>
      </c>
      <c r="AJ130" s="14">
        <f t="shared" si="146"/>
        <v>0</v>
      </c>
      <c r="AK130" s="14">
        <f t="shared" si="147"/>
        <v>0</v>
      </c>
      <c r="AL130" s="14">
        <f t="shared" si="148"/>
        <v>0</v>
      </c>
      <c r="AM130" s="14">
        <f t="shared" si="149"/>
        <v>0</v>
      </c>
      <c r="AN130" s="14">
        <f t="shared" si="150"/>
        <v>0</v>
      </c>
      <c r="AO130" s="14">
        <f t="shared" si="151"/>
        <v>0</v>
      </c>
      <c r="AP130" s="14">
        <f t="shared" si="152"/>
        <v>0</v>
      </c>
      <c r="AQ130" s="14">
        <f t="shared" si="153"/>
        <v>0</v>
      </c>
      <c r="AR130" s="14">
        <f t="shared" si="154"/>
        <v>0</v>
      </c>
      <c r="AS130" s="14">
        <f t="shared" si="155"/>
        <v>0</v>
      </c>
      <c r="AT130" s="14">
        <f t="shared" si="92"/>
        <v>0</v>
      </c>
      <c r="AU130" s="14">
        <f t="shared" si="93"/>
        <v>0</v>
      </c>
      <c r="AV130" s="14">
        <f t="shared" si="94"/>
        <v>0</v>
      </c>
      <c r="AW130" s="14">
        <f t="shared" si="95"/>
        <v>7276350.0600000005</v>
      </c>
      <c r="AX130" s="14">
        <f t="shared" si="96"/>
        <v>0</v>
      </c>
      <c r="AY130" s="14">
        <f t="shared" si="97"/>
        <v>7276350.0600000005</v>
      </c>
      <c r="AZ130" s="14">
        <f t="shared" si="98"/>
        <v>7276350.0600000005</v>
      </c>
      <c r="BA130" s="148"/>
      <c r="BB130" s="149"/>
      <c r="BC130" s="148"/>
      <c r="BD130" s="149"/>
      <c r="BE130" s="148"/>
      <c r="BF130" s="149"/>
      <c r="BG130" s="148"/>
      <c r="BH130" s="149"/>
    </row>
    <row r="131" spans="1:60" ht="27.75">
      <c r="A131" s="5">
        <v>2026</v>
      </c>
      <c r="B131" s="5">
        <v>8324</v>
      </c>
      <c r="C131" s="5">
        <v>2</v>
      </c>
      <c r="D131" s="5">
        <v>6</v>
      </c>
      <c r="E131" s="5">
        <v>20</v>
      </c>
      <c r="F131" s="5">
        <v>1000</v>
      </c>
      <c r="G131" s="5">
        <v>1200</v>
      </c>
      <c r="H131" s="5">
        <v>121</v>
      </c>
      <c r="I131" s="88">
        <v>1</v>
      </c>
      <c r="J131" s="15" t="s">
        <v>23</v>
      </c>
      <c r="K131" s="16">
        <v>0</v>
      </c>
      <c r="L131" s="16">
        <v>0</v>
      </c>
      <c r="M131" s="17">
        <v>0</v>
      </c>
      <c r="N131" s="16">
        <v>9701800.0800000001</v>
      </c>
      <c r="O131" s="16">
        <v>0</v>
      </c>
      <c r="P131" s="17">
        <v>9701800.0800000001</v>
      </c>
      <c r="Q131" s="17">
        <v>9701800.0800000001</v>
      </c>
      <c r="R131" s="16">
        <v>0</v>
      </c>
      <c r="S131" s="16">
        <v>0</v>
      </c>
      <c r="T131" s="17">
        <v>0</v>
      </c>
      <c r="U131" s="16">
        <v>2390176.67</v>
      </c>
      <c r="V131" s="16">
        <v>0</v>
      </c>
      <c r="W131" s="17">
        <f>+U131+V131</f>
        <v>2390176.67</v>
      </c>
      <c r="X131" s="17">
        <f>+T131+W131</f>
        <v>2390176.67</v>
      </c>
      <c r="Y131" s="16">
        <v>0</v>
      </c>
      <c r="Z131" s="16">
        <v>0</v>
      </c>
      <c r="AA131" s="17">
        <v>0</v>
      </c>
      <c r="AB131" s="16">
        <v>35273.35</v>
      </c>
      <c r="AC131" s="16">
        <v>0</v>
      </c>
      <c r="AD131" s="17">
        <f>+AB131+AC131</f>
        <v>35273.35</v>
      </c>
      <c r="AE131" s="17">
        <f>+AA131+AD131</f>
        <v>35273.35</v>
      </c>
      <c r="AF131" s="16">
        <v>0</v>
      </c>
      <c r="AG131" s="16">
        <v>0</v>
      </c>
      <c r="AH131" s="17">
        <v>0</v>
      </c>
      <c r="AI131" s="16">
        <v>0</v>
      </c>
      <c r="AJ131" s="16">
        <v>0</v>
      </c>
      <c r="AK131" s="17">
        <v>0</v>
      </c>
      <c r="AL131" s="17">
        <v>0</v>
      </c>
      <c r="AM131" s="16">
        <v>0</v>
      </c>
      <c r="AN131" s="16">
        <v>0</v>
      </c>
      <c r="AO131" s="17">
        <v>0</v>
      </c>
      <c r="AP131" s="16">
        <v>0</v>
      </c>
      <c r="AQ131" s="16">
        <v>0</v>
      </c>
      <c r="AR131" s="17">
        <v>0</v>
      </c>
      <c r="AS131" s="17">
        <v>0</v>
      </c>
      <c r="AT131" s="16">
        <f t="shared" si="92"/>
        <v>0</v>
      </c>
      <c r="AU131" s="16">
        <f t="shared" si="93"/>
        <v>0</v>
      </c>
      <c r="AV131" s="17">
        <f t="shared" si="94"/>
        <v>0</v>
      </c>
      <c r="AW131" s="16">
        <f t="shared" si="95"/>
        <v>7276350.0600000005</v>
      </c>
      <c r="AX131" s="16">
        <f t="shared" si="96"/>
        <v>0</v>
      </c>
      <c r="AY131" s="17">
        <f t="shared" si="97"/>
        <v>7276350.0600000005</v>
      </c>
      <c r="AZ131" s="17">
        <f t="shared" si="98"/>
        <v>7276350.0600000005</v>
      </c>
      <c r="BA131" s="150">
        <v>60</v>
      </c>
      <c r="BB131" s="151"/>
      <c r="BC131" s="150"/>
      <c r="BD131" s="151"/>
      <c r="BE131" s="150"/>
      <c r="BF131" s="151"/>
      <c r="BG131" s="137">
        <f>+BA131-BC131-BE131</f>
        <v>60</v>
      </c>
      <c r="BH131" s="151"/>
    </row>
    <row r="132" spans="1:60" ht="27.75">
      <c r="A132" s="75">
        <v>2026</v>
      </c>
      <c r="B132" s="75">
        <v>8324</v>
      </c>
      <c r="C132" s="75">
        <v>2</v>
      </c>
      <c r="D132" s="75">
        <v>6</v>
      </c>
      <c r="E132" s="75">
        <v>20</v>
      </c>
      <c r="F132" s="75">
        <v>2000</v>
      </c>
      <c r="G132" s="75"/>
      <c r="H132" s="75"/>
      <c r="I132" s="77" t="s">
        <v>19</v>
      </c>
      <c r="J132" s="79" t="s">
        <v>24</v>
      </c>
      <c r="K132" s="80">
        <v>0</v>
      </c>
      <c r="L132" s="80">
        <v>0</v>
      </c>
      <c r="M132" s="80">
        <v>0</v>
      </c>
      <c r="N132" s="80">
        <v>44718.95</v>
      </c>
      <c r="O132" s="80">
        <v>0</v>
      </c>
      <c r="P132" s="80">
        <v>44718.95</v>
      </c>
      <c r="Q132" s="80">
        <v>44718.95</v>
      </c>
      <c r="R132" s="80">
        <v>0</v>
      </c>
      <c r="S132" s="80">
        <v>0</v>
      </c>
      <c r="T132" s="80">
        <v>0</v>
      </c>
      <c r="U132" s="80">
        <v>0</v>
      </c>
      <c r="V132" s="80">
        <v>0</v>
      </c>
      <c r="W132" s="80">
        <v>0</v>
      </c>
      <c r="X132" s="80">
        <v>0</v>
      </c>
      <c r="Y132" s="80">
        <v>0</v>
      </c>
      <c r="Z132" s="80">
        <v>0</v>
      </c>
      <c r="AA132" s="80">
        <v>0</v>
      </c>
      <c r="AB132" s="80">
        <v>0</v>
      </c>
      <c r="AC132" s="80">
        <v>0</v>
      </c>
      <c r="AD132" s="80">
        <v>0</v>
      </c>
      <c r="AE132" s="80">
        <v>0</v>
      </c>
      <c r="AF132" s="80">
        <v>0</v>
      </c>
      <c r="AG132" s="80">
        <v>0</v>
      </c>
      <c r="AH132" s="80">
        <v>0</v>
      </c>
      <c r="AI132" s="80">
        <v>0</v>
      </c>
      <c r="AJ132" s="80">
        <v>0</v>
      </c>
      <c r="AK132" s="80">
        <v>0</v>
      </c>
      <c r="AL132" s="80">
        <v>0</v>
      </c>
      <c r="AM132" s="80">
        <v>0</v>
      </c>
      <c r="AN132" s="80">
        <v>0</v>
      </c>
      <c r="AO132" s="80">
        <v>0</v>
      </c>
      <c r="AP132" s="80">
        <v>0</v>
      </c>
      <c r="AQ132" s="80">
        <v>0</v>
      </c>
      <c r="AR132" s="80">
        <v>0</v>
      </c>
      <c r="AS132" s="80">
        <v>0</v>
      </c>
      <c r="AT132" s="80">
        <f t="shared" si="92"/>
        <v>0</v>
      </c>
      <c r="AU132" s="80">
        <f t="shared" si="93"/>
        <v>0</v>
      </c>
      <c r="AV132" s="80">
        <f t="shared" si="94"/>
        <v>0</v>
      </c>
      <c r="AW132" s="80">
        <f t="shared" si="95"/>
        <v>44718.95</v>
      </c>
      <c r="AX132" s="80">
        <f t="shared" si="96"/>
        <v>0</v>
      </c>
      <c r="AY132" s="80">
        <f t="shared" si="97"/>
        <v>44718.95</v>
      </c>
      <c r="AZ132" s="80">
        <f t="shared" si="98"/>
        <v>44718.95</v>
      </c>
      <c r="BA132" s="131"/>
      <c r="BB132" s="132"/>
      <c r="BC132" s="131"/>
      <c r="BD132" s="132"/>
      <c r="BE132" s="131"/>
      <c r="BF132" s="132"/>
      <c r="BG132" s="131"/>
      <c r="BH132" s="132"/>
    </row>
    <row r="133" spans="1:60" ht="27.75">
      <c r="A133" s="3">
        <v>2026</v>
      </c>
      <c r="B133" s="3">
        <v>8324</v>
      </c>
      <c r="C133" s="3">
        <v>2</v>
      </c>
      <c r="D133" s="3">
        <v>6</v>
      </c>
      <c r="E133" s="3">
        <v>20</v>
      </c>
      <c r="F133" s="3">
        <v>2000</v>
      </c>
      <c r="G133" s="3">
        <v>2900</v>
      </c>
      <c r="H133" s="3"/>
      <c r="I133" s="78" t="s">
        <v>19</v>
      </c>
      <c r="J133" s="11" t="s">
        <v>45</v>
      </c>
      <c r="K133" s="12">
        <v>0</v>
      </c>
      <c r="L133" s="12">
        <v>0</v>
      </c>
      <c r="M133" s="12">
        <v>0</v>
      </c>
      <c r="N133" s="12">
        <v>44718.95</v>
      </c>
      <c r="O133" s="12">
        <v>0</v>
      </c>
      <c r="P133" s="12">
        <v>44718.95</v>
      </c>
      <c r="Q133" s="12">
        <v>44718.95</v>
      </c>
      <c r="R133" s="12">
        <v>0</v>
      </c>
      <c r="S133" s="12">
        <v>0</v>
      </c>
      <c r="T133" s="12">
        <v>0</v>
      </c>
      <c r="U133" s="12">
        <v>0</v>
      </c>
      <c r="V133" s="12">
        <v>0</v>
      </c>
      <c r="W133" s="12">
        <v>0</v>
      </c>
      <c r="X133" s="12">
        <v>0</v>
      </c>
      <c r="Y133" s="12">
        <v>0</v>
      </c>
      <c r="Z133" s="12">
        <v>0</v>
      </c>
      <c r="AA133" s="12">
        <v>0</v>
      </c>
      <c r="AB133" s="12">
        <v>0</v>
      </c>
      <c r="AC133" s="12">
        <v>0</v>
      </c>
      <c r="AD133" s="12">
        <v>0</v>
      </c>
      <c r="AE133" s="12">
        <v>0</v>
      </c>
      <c r="AF133" s="12">
        <v>0</v>
      </c>
      <c r="AG133" s="12">
        <v>0</v>
      </c>
      <c r="AH133" s="12">
        <v>0</v>
      </c>
      <c r="AI133" s="12">
        <v>0</v>
      </c>
      <c r="AJ133" s="12">
        <v>0</v>
      </c>
      <c r="AK133" s="12">
        <v>0</v>
      </c>
      <c r="AL133" s="12">
        <v>0</v>
      </c>
      <c r="AM133" s="12">
        <v>0</v>
      </c>
      <c r="AN133" s="12">
        <v>0</v>
      </c>
      <c r="AO133" s="12">
        <v>0</v>
      </c>
      <c r="AP133" s="12">
        <v>0</v>
      </c>
      <c r="AQ133" s="12">
        <v>0</v>
      </c>
      <c r="AR133" s="12">
        <v>0</v>
      </c>
      <c r="AS133" s="12">
        <v>0</v>
      </c>
      <c r="AT133" s="12">
        <f t="shared" si="92"/>
        <v>0</v>
      </c>
      <c r="AU133" s="12">
        <f t="shared" si="93"/>
        <v>0</v>
      </c>
      <c r="AV133" s="12">
        <f t="shared" si="94"/>
        <v>0</v>
      </c>
      <c r="AW133" s="12">
        <f t="shared" si="95"/>
        <v>44718.95</v>
      </c>
      <c r="AX133" s="12">
        <f t="shared" si="96"/>
        <v>0</v>
      </c>
      <c r="AY133" s="12">
        <f t="shared" si="97"/>
        <v>44718.95</v>
      </c>
      <c r="AZ133" s="12">
        <f t="shared" si="98"/>
        <v>44718.95</v>
      </c>
      <c r="BA133" s="146"/>
      <c r="BB133" s="147"/>
      <c r="BC133" s="146"/>
      <c r="BD133" s="147"/>
      <c r="BE133" s="146"/>
      <c r="BF133" s="147"/>
      <c r="BG133" s="146"/>
      <c r="BH133" s="147"/>
    </row>
    <row r="134" spans="1:60" ht="48">
      <c r="A134" s="4">
        <v>2026</v>
      </c>
      <c r="B134" s="4">
        <v>8324</v>
      </c>
      <c r="C134" s="4">
        <v>2</v>
      </c>
      <c r="D134" s="4">
        <v>6</v>
      </c>
      <c r="E134" s="4">
        <v>20</v>
      </c>
      <c r="F134" s="4">
        <v>2000</v>
      </c>
      <c r="G134" s="4">
        <v>2900</v>
      </c>
      <c r="H134" s="4">
        <v>294</v>
      </c>
      <c r="I134" s="84" t="s">
        <v>19</v>
      </c>
      <c r="J134" s="13" t="s">
        <v>55</v>
      </c>
      <c r="K134" s="14">
        <v>0</v>
      </c>
      <c r="L134" s="14">
        <v>0</v>
      </c>
      <c r="M134" s="14">
        <v>0</v>
      </c>
      <c r="N134" s="14">
        <v>44718.95</v>
      </c>
      <c r="O134" s="14">
        <v>0</v>
      </c>
      <c r="P134" s="14">
        <v>44718.95</v>
      </c>
      <c r="Q134" s="14">
        <v>44718.95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14">
        <v>0</v>
      </c>
      <c r="Z134" s="14">
        <v>0</v>
      </c>
      <c r="AA134" s="14">
        <v>0</v>
      </c>
      <c r="AB134" s="14">
        <v>0</v>
      </c>
      <c r="AC134" s="14">
        <v>0</v>
      </c>
      <c r="AD134" s="14">
        <v>0</v>
      </c>
      <c r="AE134" s="14">
        <v>0</v>
      </c>
      <c r="AF134" s="14">
        <v>0</v>
      </c>
      <c r="AG134" s="14">
        <v>0</v>
      </c>
      <c r="AH134" s="14">
        <v>0</v>
      </c>
      <c r="AI134" s="14">
        <v>0</v>
      </c>
      <c r="AJ134" s="14">
        <v>0</v>
      </c>
      <c r="AK134" s="14">
        <v>0</v>
      </c>
      <c r="AL134" s="14">
        <v>0</v>
      </c>
      <c r="AM134" s="14">
        <v>0</v>
      </c>
      <c r="AN134" s="14">
        <v>0</v>
      </c>
      <c r="AO134" s="14">
        <v>0</v>
      </c>
      <c r="AP134" s="14">
        <v>0</v>
      </c>
      <c r="AQ134" s="14">
        <v>0</v>
      </c>
      <c r="AR134" s="14">
        <v>0</v>
      </c>
      <c r="AS134" s="14">
        <v>0</v>
      </c>
      <c r="AT134" s="14">
        <f t="shared" si="92"/>
        <v>0</v>
      </c>
      <c r="AU134" s="14">
        <f t="shared" si="93"/>
        <v>0</v>
      </c>
      <c r="AV134" s="14">
        <f t="shared" si="94"/>
        <v>0</v>
      </c>
      <c r="AW134" s="14">
        <f t="shared" si="95"/>
        <v>44718.95</v>
      </c>
      <c r="AX134" s="14">
        <f t="shared" si="96"/>
        <v>0</v>
      </c>
      <c r="AY134" s="14">
        <f t="shared" si="97"/>
        <v>44718.95</v>
      </c>
      <c r="AZ134" s="14">
        <f t="shared" si="98"/>
        <v>44718.95</v>
      </c>
      <c r="BA134" s="154"/>
      <c r="BB134" s="155"/>
      <c r="BC134" s="154"/>
      <c r="BD134" s="155"/>
      <c r="BE134" s="154"/>
      <c r="BF134" s="155"/>
      <c r="BG134" s="154"/>
      <c r="BH134" s="155"/>
    </row>
    <row r="135" spans="1:60" ht="46.5">
      <c r="A135" s="5">
        <v>2026</v>
      </c>
      <c r="B135" s="5">
        <v>8324</v>
      </c>
      <c r="C135" s="5">
        <v>2</v>
      </c>
      <c r="D135" s="5">
        <v>6</v>
      </c>
      <c r="E135" s="5">
        <v>20</v>
      </c>
      <c r="F135" s="5">
        <v>2000</v>
      </c>
      <c r="G135" s="5">
        <v>2900</v>
      </c>
      <c r="H135" s="5">
        <v>294</v>
      </c>
      <c r="I135" s="88">
        <v>1</v>
      </c>
      <c r="J135" s="15" t="s">
        <v>55</v>
      </c>
      <c r="K135" s="16">
        <v>0</v>
      </c>
      <c r="L135" s="16">
        <v>0</v>
      </c>
      <c r="M135" s="17">
        <v>0</v>
      </c>
      <c r="N135" s="16">
        <v>44718.95</v>
      </c>
      <c r="O135" s="16">
        <v>0</v>
      </c>
      <c r="P135" s="17">
        <v>44718.95</v>
      </c>
      <c r="Q135" s="17">
        <v>44718.95</v>
      </c>
      <c r="R135" s="16">
        <v>0</v>
      </c>
      <c r="S135" s="16">
        <v>0</v>
      </c>
      <c r="T135" s="17">
        <v>0</v>
      </c>
      <c r="U135" s="16">
        <v>0</v>
      </c>
      <c r="V135" s="16">
        <v>0</v>
      </c>
      <c r="W135" s="17">
        <v>0</v>
      </c>
      <c r="X135" s="17">
        <v>0</v>
      </c>
      <c r="Y135" s="16">
        <v>0</v>
      </c>
      <c r="Z135" s="16">
        <v>0</v>
      </c>
      <c r="AA135" s="17">
        <v>0</v>
      </c>
      <c r="AB135" s="16">
        <v>0</v>
      </c>
      <c r="AC135" s="16">
        <v>0</v>
      </c>
      <c r="AD135" s="17">
        <v>0</v>
      </c>
      <c r="AE135" s="17">
        <v>0</v>
      </c>
      <c r="AF135" s="16">
        <v>0</v>
      </c>
      <c r="AG135" s="16">
        <v>0</v>
      </c>
      <c r="AH135" s="17">
        <v>0</v>
      </c>
      <c r="AI135" s="16">
        <v>0</v>
      </c>
      <c r="AJ135" s="16">
        <v>0</v>
      </c>
      <c r="AK135" s="17">
        <v>0</v>
      </c>
      <c r="AL135" s="17">
        <v>0</v>
      </c>
      <c r="AM135" s="16">
        <v>0</v>
      </c>
      <c r="AN135" s="16">
        <v>0</v>
      </c>
      <c r="AO135" s="17">
        <v>0</v>
      </c>
      <c r="AP135" s="16">
        <v>0</v>
      </c>
      <c r="AQ135" s="16">
        <v>0</v>
      </c>
      <c r="AR135" s="17">
        <v>0</v>
      </c>
      <c r="AS135" s="17">
        <v>0</v>
      </c>
      <c r="AT135" s="16">
        <f t="shared" si="92"/>
        <v>0</v>
      </c>
      <c r="AU135" s="16">
        <f t="shared" si="93"/>
        <v>0</v>
      </c>
      <c r="AV135" s="17">
        <f t="shared" si="94"/>
        <v>0</v>
      </c>
      <c r="AW135" s="16">
        <f t="shared" si="95"/>
        <v>44718.95</v>
      </c>
      <c r="AX135" s="16">
        <f t="shared" si="96"/>
        <v>0</v>
      </c>
      <c r="AY135" s="17">
        <f t="shared" si="97"/>
        <v>44718.95</v>
      </c>
      <c r="AZ135" s="17">
        <f t="shared" si="98"/>
        <v>44718.95</v>
      </c>
      <c r="BA135" s="150">
        <v>1</v>
      </c>
      <c r="BB135" s="151"/>
      <c r="BC135" s="150"/>
      <c r="BD135" s="151"/>
      <c r="BE135" s="150"/>
      <c r="BF135" s="151"/>
      <c r="BG135" s="137">
        <f>+BA135-BC135-BE135</f>
        <v>1</v>
      </c>
      <c r="BH135" s="151"/>
    </row>
    <row r="136" spans="1:60" ht="27.75">
      <c r="A136" s="75">
        <v>2026</v>
      </c>
      <c r="B136" s="75">
        <v>8324</v>
      </c>
      <c r="C136" s="75">
        <v>2</v>
      </c>
      <c r="D136" s="75">
        <v>6</v>
      </c>
      <c r="E136" s="75">
        <v>20</v>
      </c>
      <c r="F136" s="75">
        <v>5000</v>
      </c>
      <c r="G136" s="75"/>
      <c r="H136" s="75"/>
      <c r="I136" s="77" t="s">
        <v>19</v>
      </c>
      <c r="J136" s="79" t="s">
        <v>36</v>
      </c>
      <c r="K136" s="80">
        <v>0</v>
      </c>
      <c r="L136" s="80">
        <v>0</v>
      </c>
      <c r="M136" s="80">
        <v>0</v>
      </c>
      <c r="N136" s="80">
        <v>780438.49</v>
      </c>
      <c r="O136" s="80">
        <v>0</v>
      </c>
      <c r="P136" s="80">
        <v>780438.49</v>
      </c>
      <c r="Q136" s="80">
        <v>780438.49</v>
      </c>
      <c r="R136" s="80">
        <v>0</v>
      </c>
      <c r="S136" s="80">
        <v>0</v>
      </c>
      <c r="T136" s="80">
        <v>0</v>
      </c>
      <c r="U136" s="80">
        <v>0</v>
      </c>
      <c r="V136" s="80">
        <v>0</v>
      </c>
      <c r="W136" s="80">
        <v>0</v>
      </c>
      <c r="X136" s="80">
        <v>0</v>
      </c>
      <c r="Y136" s="80">
        <v>0</v>
      </c>
      <c r="Z136" s="80">
        <v>0</v>
      </c>
      <c r="AA136" s="80">
        <v>0</v>
      </c>
      <c r="AB136" s="80">
        <v>0</v>
      </c>
      <c r="AC136" s="80">
        <v>0</v>
      </c>
      <c r="AD136" s="80">
        <v>0</v>
      </c>
      <c r="AE136" s="80">
        <v>0</v>
      </c>
      <c r="AF136" s="80">
        <v>0</v>
      </c>
      <c r="AG136" s="80">
        <v>0</v>
      </c>
      <c r="AH136" s="80">
        <v>0</v>
      </c>
      <c r="AI136" s="80">
        <v>0</v>
      </c>
      <c r="AJ136" s="80">
        <v>0</v>
      </c>
      <c r="AK136" s="80">
        <v>0</v>
      </c>
      <c r="AL136" s="80">
        <v>0</v>
      </c>
      <c r="AM136" s="80">
        <v>0</v>
      </c>
      <c r="AN136" s="80">
        <v>0</v>
      </c>
      <c r="AO136" s="80">
        <v>0</v>
      </c>
      <c r="AP136" s="80">
        <v>0</v>
      </c>
      <c r="AQ136" s="80">
        <v>0</v>
      </c>
      <c r="AR136" s="80">
        <v>0</v>
      </c>
      <c r="AS136" s="80">
        <v>0</v>
      </c>
      <c r="AT136" s="80">
        <f t="shared" si="92"/>
        <v>0</v>
      </c>
      <c r="AU136" s="80">
        <f t="shared" si="93"/>
        <v>0</v>
      </c>
      <c r="AV136" s="80">
        <f t="shared" si="94"/>
        <v>0</v>
      </c>
      <c r="AW136" s="80">
        <f t="shared" si="95"/>
        <v>780438.49</v>
      </c>
      <c r="AX136" s="80">
        <f t="shared" si="96"/>
        <v>0</v>
      </c>
      <c r="AY136" s="80">
        <f t="shared" si="97"/>
        <v>780438.49</v>
      </c>
      <c r="AZ136" s="80">
        <f t="shared" si="98"/>
        <v>780438.49</v>
      </c>
      <c r="BA136" s="131"/>
      <c r="BB136" s="132"/>
      <c r="BC136" s="131"/>
      <c r="BD136" s="132"/>
      <c r="BE136" s="131"/>
      <c r="BF136" s="132"/>
      <c r="BG136" s="131"/>
      <c r="BH136" s="132"/>
    </row>
    <row r="137" spans="1:60" ht="27.75">
      <c r="A137" s="76">
        <v>2026</v>
      </c>
      <c r="B137" s="76">
        <v>8324</v>
      </c>
      <c r="C137" s="76">
        <v>2</v>
      </c>
      <c r="D137" s="76">
        <v>6</v>
      </c>
      <c r="E137" s="76">
        <v>20</v>
      </c>
      <c r="F137" s="76">
        <v>5000</v>
      </c>
      <c r="G137" s="76">
        <v>5100</v>
      </c>
      <c r="H137" s="76"/>
      <c r="I137" s="78" t="s">
        <v>19</v>
      </c>
      <c r="J137" s="81" t="s">
        <v>37</v>
      </c>
      <c r="K137" s="82">
        <v>0</v>
      </c>
      <c r="L137" s="82">
        <v>0</v>
      </c>
      <c r="M137" s="82">
        <v>0</v>
      </c>
      <c r="N137" s="82">
        <v>306337.10000000003</v>
      </c>
      <c r="O137" s="82">
        <v>0</v>
      </c>
      <c r="P137" s="82">
        <v>306337.10000000003</v>
      </c>
      <c r="Q137" s="82">
        <v>306337.10000000003</v>
      </c>
      <c r="R137" s="82">
        <v>0</v>
      </c>
      <c r="S137" s="82">
        <v>0</v>
      </c>
      <c r="T137" s="82">
        <v>0</v>
      </c>
      <c r="U137" s="82">
        <v>0</v>
      </c>
      <c r="V137" s="82">
        <v>0</v>
      </c>
      <c r="W137" s="82">
        <v>0</v>
      </c>
      <c r="X137" s="82">
        <v>0</v>
      </c>
      <c r="Y137" s="82">
        <v>0</v>
      </c>
      <c r="Z137" s="82">
        <v>0</v>
      </c>
      <c r="AA137" s="82">
        <v>0</v>
      </c>
      <c r="AB137" s="82">
        <v>0</v>
      </c>
      <c r="AC137" s="82">
        <v>0</v>
      </c>
      <c r="AD137" s="82">
        <v>0</v>
      </c>
      <c r="AE137" s="82">
        <v>0</v>
      </c>
      <c r="AF137" s="82">
        <v>0</v>
      </c>
      <c r="AG137" s="82">
        <v>0</v>
      </c>
      <c r="AH137" s="82">
        <v>0</v>
      </c>
      <c r="AI137" s="82">
        <v>0</v>
      </c>
      <c r="AJ137" s="82">
        <v>0</v>
      </c>
      <c r="AK137" s="82">
        <v>0</v>
      </c>
      <c r="AL137" s="82">
        <v>0</v>
      </c>
      <c r="AM137" s="82">
        <v>0</v>
      </c>
      <c r="AN137" s="82">
        <v>0</v>
      </c>
      <c r="AO137" s="82">
        <v>0</v>
      </c>
      <c r="AP137" s="82">
        <v>0</v>
      </c>
      <c r="AQ137" s="82">
        <v>0</v>
      </c>
      <c r="AR137" s="82">
        <v>0</v>
      </c>
      <c r="AS137" s="82">
        <v>0</v>
      </c>
      <c r="AT137" s="82">
        <f t="shared" si="92"/>
        <v>0</v>
      </c>
      <c r="AU137" s="82">
        <f t="shared" si="93"/>
        <v>0</v>
      </c>
      <c r="AV137" s="82">
        <f t="shared" si="94"/>
        <v>0</v>
      </c>
      <c r="AW137" s="82">
        <f t="shared" si="95"/>
        <v>306337.10000000003</v>
      </c>
      <c r="AX137" s="82">
        <f t="shared" si="96"/>
        <v>0</v>
      </c>
      <c r="AY137" s="82">
        <f t="shared" si="97"/>
        <v>306337.10000000003</v>
      </c>
      <c r="AZ137" s="82">
        <f t="shared" si="98"/>
        <v>306337.10000000003</v>
      </c>
      <c r="BA137" s="133"/>
      <c r="BB137" s="134"/>
      <c r="BC137" s="133"/>
      <c r="BD137" s="134"/>
      <c r="BE137" s="133"/>
      <c r="BF137" s="134"/>
      <c r="BG137" s="133"/>
      <c r="BH137" s="134"/>
    </row>
    <row r="138" spans="1:60" ht="27.75">
      <c r="A138" s="83">
        <v>2026</v>
      </c>
      <c r="B138" s="83">
        <v>8324</v>
      </c>
      <c r="C138" s="83">
        <v>2</v>
      </c>
      <c r="D138" s="83">
        <v>6</v>
      </c>
      <c r="E138" s="83">
        <v>20</v>
      </c>
      <c r="F138" s="83">
        <v>5000</v>
      </c>
      <c r="G138" s="83">
        <v>5100</v>
      </c>
      <c r="H138" s="83">
        <v>515</v>
      </c>
      <c r="I138" s="92" t="s">
        <v>19</v>
      </c>
      <c r="J138" s="85" t="s">
        <v>38</v>
      </c>
      <c r="K138" s="86">
        <v>0</v>
      </c>
      <c r="L138" s="86">
        <v>0</v>
      </c>
      <c r="M138" s="86">
        <v>0</v>
      </c>
      <c r="N138" s="86">
        <v>306337.10000000003</v>
      </c>
      <c r="O138" s="86">
        <v>0</v>
      </c>
      <c r="P138" s="86">
        <v>306337.10000000003</v>
      </c>
      <c r="Q138" s="86">
        <v>306337.10000000003</v>
      </c>
      <c r="R138" s="86">
        <v>0</v>
      </c>
      <c r="S138" s="86">
        <v>0</v>
      </c>
      <c r="T138" s="86">
        <v>0</v>
      </c>
      <c r="U138" s="86">
        <v>0</v>
      </c>
      <c r="V138" s="86">
        <v>0</v>
      </c>
      <c r="W138" s="86">
        <v>0</v>
      </c>
      <c r="X138" s="86">
        <v>0</v>
      </c>
      <c r="Y138" s="86">
        <v>0</v>
      </c>
      <c r="Z138" s="86">
        <v>0</v>
      </c>
      <c r="AA138" s="86">
        <v>0</v>
      </c>
      <c r="AB138" s="86">
        <v>0</v>
      </c>
      <c r="AC138" s="86">
        <v>0</v>
      </c>
      <c r="AD138" s="86">
        <v>0</v>
      </c>
      <c r="AE138" s="86">
        <v>0</v>
      </c>
      <c r="AF138" s="86">
        <v>0</v>
      </c>
      <c r="AG138" s="86">
        <v>0</v>
      </c>
      <c r="AH138" s="86">
        <v>0</v>
      </c>
      <c r="AI138" s="86">
        <v>0</v>
      </c>
      <c r="AJ138" s="86">
        <v>0</v>
      </c>
      <c r="AK138" s="86">
        <v>0</v>
      </c>
      <c r="AL138" s="86">
        <v>0</v>
      </c>
      <c r="AM138" s="86">
        <v>0</v>
      </c>
      <c r="AN138" s="86">
        <v>0</v>
      </c>
      <c r="AO138" s="86">
        <v>0</v>
      </c>
      <c r="AP138" s="86">
        <v>0</v>
      </c>
      <c r="AQ138" s="86">
        <v>0</v>
      </c>
      <c r="AR138" s="86">
        <v>0</v>
      </c>
      <c r="AS138" s="86">
        <v>0</v>
      </c>
      <c r="AT138" s="86">
        <f t="shared" si="92"/>
        <v>0</v>
      </c>
      <c r="AU138" s="86">
        <f t="shared" si="93"/>
        <v>0</v>
      </c>
      <c r="AV138" s="86">
        <f t="shared" si="94"/>
        <v>0</v>
      </c>
      <c r="AW138" s="86">
        <f t="shared" si="95"/>
        <v>306337.10000000003</v>
      </c>
      <c r="AX138" s="86">
        <f t="shared" si="96"/>
        <v>0</v>
      </c>
      <c r="AY138" s="86">
        <f t="shared" si="97"/>
        <v>306337.10000000003</v>
      </c>
      <c r="AZ138" s="86">
        <f t="shared" si="98"/>
        <v>306337.10000000003</v>
      </c>
      <c r="BA138" s="135"/>
      <c r="BB138" s="136"/>
      <c r="BC138" s="135"/>
      <c r="BD138" s="136"/>
      <c r="BE138" s="135"/>
      <c r="BF138" s="136"/>
      <c r="BG138" s="135"/>
      <c r="BH138" s="136"/>
    </row>
    <row r="139" spans="1:60" ht="27.75">
      <c r="A139" s="87">
        <v>2026</v>
      </c>
      <c r="B139" s="87">
        <v>8324</v>
      </c>
      <c r="C139" s="87">
        <v>2</v>
      </c>
      <c r="D139" s="87">
        <v>6</v>
      </c>
      <c r="E139" s="87">
        <v>20</v>
      </c>
      <c r="F139" s="87">
        <v>5000</v>
      </c>
      <c r="G139" s="87">
        <v>5100</v>
      </c>
      <c r="H139" s="87">
        <v>515</v>
      </c>
      <c r="I139" s="88">
        <v>1</v>
      </c>
      <c r="J139" s="89" t="s">
        <v>38</v>
      </c>
      <c r="K139" s="90">
        <v>0</v>
      </c>
      <c r="L139" s="90">
        <v>0</v>
      </c>
      <c r="M139" s="91">
        <v>0</v>
      </c>
      <c r="N139" s="90">
        <v>306337.09999999998</v>
      </c>
      <c r="O139" s="90">
        <v>0</v>
      </c>
      <c r="P139" s="91">
        <v>306337.09999999998</v>
      </c>
      <c r="Q139" s="91">
        <v>306337.09999999998</v>
      </c>
      <c r="R139" s="90">
        <v>0</v>
      </c>
      <c r="S139" s="90">
        <v>0</v>
      </c>
      <c r="T139" s="91">
        <v>0</v>
      </c>
      <c r="U139" s="90">
        <v>0</v>
      </c>
      <c r="V139" s="90">
        <v>0</v>
      </c>
      <c r="W139" s="91">
        <v>0</v>
      </c>
      <c r="X139" s="91">
        <v>0</v>
      </c>
      <c r="Y139" s="90">
        <v>0</v>
      </c>
      <c r="Z139" s="90">
        <v>0</v>
      </c>
      <c r="AA139" s="91">
        <v>0</v>
      </c>
      <c r="AB139" s="90">
        <v>0</v>
      </c>
      <c r="AC139" s="90">
        <v>0</v>
      </c>
      <c r="AD139" s="91">
        <v>0</v>
      </c>
      <c r="AE139" s="91">
        <v>0</v>
      </c>
      <c r="AF139" s="90">
        <v>0</v>
      </c>
      <c r="AG139" s="90">
        <v>0</v>
      </c>
      <c r="AH139" s="91">
        <v>0</v>
      </c>
      <c r="AI139" s="90">
        <v>0</v>
      </c>
      <c r="AJ139" s="90">
        <v>0</v>
      </c>
      <c r="AK139" s="91">
        <v>0</v>
      </c>
      <c r="AL139" s="91">
        <v>0</v>
      </c>
      <c r="AM139" s="90">
        <v>0</v>
      </c>
      <c r="AN139" s="90">
        <v>0</v>
      </c>
      <c r="AO139" s="91">
        <v>0</v>
      </c>
      <c r="AP139" s="90">
        <v>0</v>
      </c>
      <c r="AQ139" s="90">
        <v>0</v>
      </c>
      <c r="AR139" s="91">
        <v>0</v>
      </c>
      <c r="AS139" s="91">
        <v>0</v>
      </c>
      <c r="AT139" s="90">
        <f t="shared" si="92"/>
        <v>0</v>
      </c>
      <c r="AU139" s="90">
        <f t="shared" si="93"/>
        <v>0</v>
      </c>
      <c r="AV139" s="91">
        <f t="shared" si="94"/>
        <v>0</v>
      </c>
      <c r="AW139" s="90">
        <f t="shared" si="95"/>
        <v>306337.09999999998</v>
      </c>
      <c r="AX139" s="90">
        <f t="shared" si="96"/>
        <v>0</v>
      </c>
      <c r="AY139" s="91">
        <f t="shared" si="97"/>
        <v>306337.09999999998</v>
      </c>
      <c r="AZ139" s="91">
        <f t="shared" si="98"/>
        <v>306337.09999999998</v>
      </c>
      <c r="BA139" s="137">
        <v>8</v>
      </c>
      <c r="BB139" s="138"/>
      <c r="BC139" s="137"/>
      <c r="BD139" s="138"/>
      <c r="BE139" s="137"/>
      <c r="BF139" s="138"/>
      <c r="BG139" s="137">
        <f>+BA139-BC139-BE139</f>
        <v>8</v>
      </c>
      <c r="BH139" s="138"/>
    </row>
    <row r="140" spans="1:60" ht="27.75">
      <c r="A140" s="76">
        <v>2026</v>
      </c>
      <c r="B140" s="76">
        <v>8324</v>
      </c>
      <c r="C140" s="76">
        <v>2</v>
      </c>
      <c r="D140" s="76">
        <v>6</v>
      </c>
      <c r="E140" s="76">
        <v>20</v>
      </c>
      <c r="F140" s="76">
        <v>5000</v>
      </c>
      <c r="G140" s="76">
        <v>5200</v>
      </c>
      <c r="H140" s="76"/>
      <c r="I140" s="78" t="s">
        <v>19</v>
      </c>
      <c r="J140" s="81" t="s">
        <v>39</v>
      </c>
      <c r="K140" s="82">
        <v>0</v>
      </c>
      <c r="L140" s="82">
        <v>0</v>
      </c>
      <c r="M140" s="82">
        <v>0</v>
      </c>
      <c r="N140" s="82">
        <v>40177.410000000003</v>
      </c>
      <c r="O140" s="82">
        <v>0</v>
      </c>
      <c r="P140" s="82">
        <v>40177.410000000003</v>
      </c>
      <c r="Q140" s="82">
        <v>40177.410000000003</v>
      </c>
      <c r="R140" s="82">
        <v>0</v>
      </c>
      <c r="S140" s="82">
        <v>0</v>
      </c>
      <c r="T140" s="82">
        <v>0</v>
      </c>
      <c r="U140" s="82">
        <v>0</v>
      </c>
      <c r="V140" s="82">
        <v>0</v>
      </c>
      <c r="W140" s="82">
        <v>0</v>
      </c>
      <c r="X140" s="82">
        <v>0</v>
      </c>
      <c r="Y140" s="82">
        <v>0</v>
      </c>
      <c r="Z140" s="82">
        <v>0</v>
      </c>
      <c r="AA140" s="82">
        <v>0</v>
      </c>
      <c r="AB140" s="82">
        <v>0</v>
      </c>
      <c r="AC140" s="82">
        <v>0</v>
      </c>
      <c r="AD140" s="82">
        <v>0</v>
      </c>
      <c r="AE140" s="82">
        <v>0</v>
      </c>
      <c r="AF140" s="82">
        <v>0</v>
      </c>
      <c r="AG140" s="82">
        <v>0</v>
      </c>
      <c r="AH140" s="82">
        <v>0</v>
      </c>
      <c r="AI140" s="82">
        <v>0</v>
      </c>
      <c r="AJ140" s="82">
        <v>0</v>
      </c>
      <c r="AK140" s="82">
        <v>0</v>
      </c>
      <c r="AL140" s="82">
        <v>0</v>
      </c>
      <c r="AM140" s="82">
        <v>0</v>
      </c>
      <c r="AN140" s="82">
        <v>0</v>
      </c>
      <c r="AO140" s="82">
        <v>0</v>
      </c>
      <c r="AP140" s="82">
        <v>0</v>
      </c>
      <c r="AQ140" s="82">
        <v>0</v>
      </c>
      <c r="AR140" s="82">
        <v>0</v>
      </c>
      <c r="AS140" s="82">
        <v>0</v>
      </c>
      <c r="AT140" s="82">
        <f t="shared" si="92"/>
        <v>0</v>
      </c>
      <c r="AU140" s="82">
        <f t="shared" si="93"/>
        <v>0</v>
      </c>
      <c r="AV140" s="82">
        <f t="shared" si="94"/>
        <v>0</v>
      </c>
      <c r="AW140" s="82">
        <f t="shared" si="95"/>
        <v>40177.410000000003</v>
      </c>
      <c r="AX140" s="82">
        <f t="shared" si="96"/>
        <v>0</v>
      </c>
      <c r="AY140" s="82">
        <f t="shared" si="97"/>
        <v>40177.410000000003</v>
      </c>
      <c r="AZ140" s="82">
        <f t="shared" si="98"/>
        <v>40177.410000000003</v>
      </c>
      <c r="BA140" s="133"/>
      <c r="BB140" s="134"/>
      <c r="BC140" s="133"/>
      <c r="BD140" s="134"/>
      <c r="BE140" s="133"/>
      <c r="BF140" s="134"/>
      <c r="BG140" s="133"/>
      <c r="BH140" s="134"/>
    </row>
    <row r="141" spans="1:60" ht="27.75">
      <c r="A141" s="83">
        <v>2026</v>
      </c>
      <c r="B141" s="83">
        <v>8324</v>
      </c>
      <c r="C141" s="83">
        <v>2</v>
      </c>
      <c r="D141" s="83">
        <v>6</v>
      </c>
      <c r="E141" s="83">
        <v>20</v>
      </c>
      <c r="F141" s="83">
        <v>5000</v>
      </c>
      <c r="G141" s="83">
        <v>5200</v>
      </c>
      <c r="H141" s="83">
        <v>523</v>
      </c>
      <c r="I141" s="92" t="s">
        <v>19</v>
      </c>
      <c r="J141" s="85" t="s">
        <v>40</v>
      </c>
      <c r="K141" s="86">
        <v>0</v>
      </c>
      <c r="L141" s="86">
        <v>0</v>
      </c>
      <c r="M141" s="86">
        <v>0</v>
      </c>
      <c r="N141" s="86">
        <v>40177.410000000003</v>
      </c>
      <c r="O141" s="86">
        <v>0</v>
      </c>
      <c r="P141" s="86">
        <v>40177.410000000003</v>
      </c>
      <c r="Q141" s="86">
        <v>40177.410000000003</v>
      </c>
      <c r="R141" s="86">
        <v>0</v>
      </c>
      <c r="S141" s="86">
        <v>0</v>
      </c>
      <c r="T141" s="86">
        <v>0</v>
      </c>
      <c r="U141" s="86">
        <v>0</v>
      </c>
      <c r="V141" s="86">
        <v>0</v>
      </c>
      <c r="W141" s="86">
        <v>0</v>
      </c>
      <c r="X141" s="86">
        <v>0</v>
      </c>
      <c r="Y141" s="86">
        <v>0</v>
      </c>
      <c r="Z141" s="86">
        <v>0</v>
      </c>
      <c r="AA141" s="86">
        <v>0</v>
      </c>
      <c r="AB141" s="86">
        <v>0</v>
      </c>
      <c r="AC141" s="86">
        <v>0</v>
      </c>
      <c r="AD141" s="86">
        <v>0</v>
      </c>
      <c r="AE141" s="86">
        <v>0</v>
      </c>
      <c r="AF141" s="86">
        <v>0</v>
      </c>
      <c r="AG141" s="86">
        <v>0</v>
      </c>
      <c r="AH141" s="86">
        <v>0</v>
      </c>
      <c r="AI141" s="86">
        <v>0</v>
      </c>
      <c r="AJ141" s="86">
        <v>0</v>
      </c>
      <c r="AK141" s="86">
        <v>0</v>
      </c>
      <c r="AL141" s="86">
        <v>0</v>
      </c>
      <c r="AM141" s="86">
        <v>0</v>
      </c>
      <c r="AN141" s="86">
        <v>0</v>
      </c>
      <c r="AO141" s="86">
        <v>0</v>
      </c>
      <c r="AP141" s="86">
        <v>0</v>
      </c>
      <c r="AQ141" s="86">
        <v>0</v>
      </c>
      <c r="AR141" s="86">
        <v>0</v>
      </c>
      <c r="AS141" s="86">
        <v>0</v>
      </c>
      <c r="AT141" s="86">
        <f t="shared" si="92"/>
        <v>0</v>
      </c>
      <c r="AU141" s="86">
        <f t="shared" si="93"/>
        <v>0</v>
      </c>
      <c r="AV141" s="86">
        <f t="shared" si="94"/>
        <v>0</v>
      </c>
      <c r="AW141" s="86">
        <f t="shared" si="95"/>
        <v>40177.410000000003</v>
      </c>
      <c r="AX141" s="86">
        <f t="shared" si="96"/>
        <v>0</v>
      </c>
      <c r="AY141" s="86">
        <f t="shared" si="97"/>
        <v>40177.410000000003</v>
      </c>
      <c r="AZ141" s="86">
        <f t="shared" si="98"/>
        <v>40177.410000000003</v>
      </c>
      <c r="BA141" s="135"/>
      <c r="BB141" s="136"/>
      <c r="BC141" s="135"/>
      <c r="BD141" s="136"/>
      <c r="BE141" s="135"/>
      <c r="BF141" s="136"/>
      <c r="BG141" s="135"/>
      <c r="BH141" s="136"/>
    </row>
    <row r="142" spans="1:60" ht="27.75">
      <c r="A142" s="87">
        <v>2026</v>
      </c>
      <c r="B142" s="87">
        <v>8324</v>
      </c>
      <c r="C142" s="87">
        <v>2</v>
      </c>
      <c r="D142" s="87">
        <v>6</v>
      </c>
      <c r="E142" s="87">
        <v>20</v>
      </c>
      <c r="F142" s="87">
        <v>5000</v>
      </c>
      <c r="G142" s="87">
        <v>5200</v>
      </c>
      <c r="H142" s="87">
        <v>523</v>
      </c>
      <c r="I142" s="88">
        <v>1</v>
      </c>
      <c r="J142" s="89" t="s">
        <v>40</v>
      </c>
      <c r="K142" s="90">
        <v>0</v>
      </c>
      <c r="L142" s="90">
        <v>0</v>
      </c>
      <c r="M142" s="91">
        <v>0</v>
      </c>
      <c r="N142" s="90">
        <v>40177.410000000003</v>
      </c>
      <c r="O142" s="90">
        <v>0</v>
      </c>
      <c r="P142" s="91">
        <v>40177.410000000003</v>
      </c>
      <c r="Q142" s="91">
        <v>40177.410000000003</v>
      </c>
      <c r="R142" s="90">
        <v>0</v>
      </c>
      <c r="S142" s="90">
        <v>0</v>
      </c>
      <c r="T142" s="91">
        <v>0</v>
      </c>
      <c r="U142" s="90">
        <v>0</v>
      </c>
      <c r="V142" s="90">
        <v>0</v>
      </c>
      <c r="W142" s="91">
        <v>0</v>
      </c>
      <c r="X142" s="91">
        <v>0</v>
      </c>
      <c r="Y142" s="90">
        <v>0</v>
      </c>
      <c r="Z142" s="90">
        <v>0</v>
      </c>
      <c r="AA142" s="91">
        <v>0</v>
      </c>
      <c r="AB142" s="90">
        <v>0</v>
      </c>
      <c r="AC142" s="90">
        <v>0</v>
      </c>
      <c r="AD142" s="91">
        <v>0</v>
      </c>
      <c r="AE142" s="91">
        <v>0</v>
      </c>
      <c r="AF142" s="90">
        <v>0</v>
      </c>
      <c r="AG142" s="90">
        <v>0</v>
      </c>
      <c r="AH142" s="91">
        <v>0</v>
      </c>
      <c r="AI142" s="90">
        <v>0</v>
      </c>
      <c r="AJ142" s="90">
        <v>0</v>
      </c>
      <c r="AK142" s="91">
        <v>0</v>
      </c>
      <c r="AL142" s="91">
        <v>0</v>
      </c>
      <c r="AM142" s="90">
        <v>0</v>
      </c>
      <c r="AN142" s="90">
        <v>0</v>
      </c>
      <c r="AO142" s="91">
        <v>0</v>
      </c>
      <c r="AP142" s="90">
        <v>0</v>
      </c>
      <c r="AQ142" s="90">
        <v>0</v>
      </c>
      <c r="AR142" s="91">
        <v>0</v>
      </c>
      <c r="AS142" s="91">
        <v>0</v>
      </c>
      <c r="AT142" s="90">
        <f t="shared" si="92"/>
        <v>0</v>
      </c>
      <c r="AU142" s="90">
        <f t="shared" si="93"/>
        <v>0</v>
      </c>
      <c r="AV142" s="91">
        <f t="shared" si="94"/>
        <v>0</v>
      </c>
      <c r="AW142" s="90">
        <f t="shared" si="95"/>
        <v>40177.410000000003</v>
      </c>
      <c r="AX142" s="90">
        <f t="shared" si="96"/>
        <v>0</v>
      </c>
      <c r="AY142" s="91">
        <f t="shared" si="97"/>
        <v>40177.410000000003</v>
      </c>
      <c r="AZ142" s="91">
        <f t="shared" si="98"/>
        <v>40177.410000000003</v>
      </c>
      <c r="BA142" s="137">
        <v>1</v>
      </c>
      <c r="BB142" s="138"/>
      <c r="BC142" s="137"/>
      <c r="BD142" s="138"/>
      <c r="BE142" s="137"/>
      <c r="BF142" s="138"/>
      <c r="BG142" s="137">
        <f>+BA142-BC142-BE142</f>
        <v>1</v>
      </c>
      <c r="BH142" s="138"/>
    </row>
    <row r="143" spans="1:60" ht="27.75">
      <c r="A143" s="76">
        <v>2026</v>
      </c>
      <c r="B143" s="76">
        <v>8324</v>
      </c>
      <c r="C143" s="76">
        <v>2</v>
      </c>
      <c r="D143" s="76">
        <v>6</v>
      </c>
      <c r="E143" s="76">
        <v>20</v>
      </c>
      <c r="F143" s="76">
        <v>5000</v>
      </c>
      <c r="G143" s="76">
        <v>5400</v>
      </c>
      <c r="H143" s="76"/>
      <c r="I143" s="78" t="s">
        <v>19</v>
      </c>
      <c r="J143" s="81" t="s">
        <v>67</v>
      </c>
      <c r="K143" s="82">
        <v>0</v>
      </c>
      <c r="L143" s="82">
        <v>0</v>
      </c>
      <c r="M143" s="82">
        <v>0</v>
      </c>
      <c r="N143" s="82">
        <v>305900</v>
      </c>
      <c r="O143" s="82">
        <v>0</v>
      </c>
      <c r="P143" s="82">
        <v>305900</v>
      </c>
      <c r="Q143" s="82">
        <v>305900</v>
      </c>
      <c r="R143" s="82">
        <v>0</v>
      </c>
      <c r="S143" s="82">
        <v>0</v>
      </c>
      <c r="T143" s="82">
        <v>0</v>
      </c>
      <c r="U143" s="82">
        <v>0</v>
      </c>
      <c r="V143" s="82">
        <v>0</v>
      </c>
      <c r="W143" s="82">
        <v>0</v>
      </c>
      <c r="X143" s="82">
        <v>0</v>
      </c>
      <c r="Y143" s="82">
        <v>0</v>
      </c>
      <c r="Z143" s="82">
        <v>0</v>
      </c>
      <c r="AA143" s="82">
        <v>0</v>
      </c>
      <c r="AB143" s="82">
        <v>0</v>
      </c>
      <c r="AC143" s="82">
        <v>0</v>
      </c>
      <c r="AD143" s="82">
        <v>0</v>
      </c>
      <c r="AE143" s="82">
        <v>0</v>
      </c>
      <c r="AF143" s="82">
        <v>0</v>
      </c>
      <c r="AG143" s="82">
        <v>0</v>
      </c>
      <c r="AH143" s="82">
        <v>0</v>
      </c>
      <c r="AI143" s="82">
        <v>0</v>
      </c>
      <c r="AJ143" s="82">
        <v>0</v>
      </c>
      <c r="AK143" s="82">
        <v>0</v>
      </c>
      <c r="AL143" s="82">
        <v>0</v>
      </c>
      <c r="AM143" s="82">
        <v>0</v>
      </c>
      <c r="AN143" s="82">
        <v>0</v>
      </c>
      <c r="AO143" s="82">
        <v>0</v>
      </c>
      <c r="AP143" s="82">
        <v>0</v>
      </c>
      <c r="AQ143" s="82">
        <v>0</v>
      </c>
      <c r="AR143" s="82">
        <v>0</v>
      </c>
      <c r="AS143" s="82">
        <v>0</v>
      </c>
      <c r="AT143" s="82">
        <f t="shared" ref="AT143:AT206" si="156">+K143-R143-Y143-AF143-AM143</f>
        <v>0</v>
      </c>
      <c r="AU143" s="82">
        <f t="shared" ref="AU143:AU206" si="157">+L143-S143-Z143-AG143-AN143</f>
        <v>0</v>
      </c>
      <c r="AV143" s="82">
        <f t="shared" ref="AV143:AV206" si="158">+M143-T143-AA143-AH143-AO143</f>
        <v>0</v>
      </c>
      <c r="AW143" s="82">
        <f t="shared" ref="AW143:AW206" si="159">+N143-U143-AB143-AI143-AP143</f>
        <v>305900</v>
      </c>
      <c r="AX143" s="82">
        <f t="shared" ref="AX143:AX206" si="160">+O143-V143-AC143-AJ143-AQ143</f>
        <v>0</v>
      </c>
      <c r="AY143" s="82">
        <f t="shared" ref="AY143:AY206" si="161">+P143-W143-AD143-AK143-AR143</f>
        <v>305900</v>
      </c>
      <c r="AZ143" s="82">
        <f t="shared" ref="AZ143:AZ206" si="162">+Q143-X143-AE143-AL143-AS143</f>
        <v>305900</v>
      </c>
      <c r="BA143" s="133"/>
      <c r="BB143" s="134"/>
      <c r="BC143" s="133"/>
      <c r="BD143" s="134"/>
      <c r="BE143" s="133"/>
      <c r="BF143" s="134"/>
      <c r="BG143" s="133"/>
      <c r="BH143" s="134"/>
    </row>
    <row r="144" spans="1:60" ht="27.75">
      <c r="A144" s="83">
        <v>2026</v>
      </c>
      <c r="B144" s="83">
        <v>8324</v>
      </c>
      <c r="C144" s="83">
        <v>2</v>
      </c>
      <c r="D144" s="83">
        <v>6</v>
      </c>
      <c r="E144" s="83">
        <v>20</v>
      </c>
      <c r="F144" s="83">
        <v>5000</v>
      </c>
      <c r="G144" s="83">
        <v>5400</v>
      </c>
      <c r="H144" s="83">
        <v>541</v>
      </c>
      <c r="I144" s="92" t="s">
        <v>19</v>
      </c>
      <c r="J144" s="85" t="s">
        <v>68</v>
      </c>
      <c r="K144" s="86">
        <v>0</v>
      </c>
      <c r="L144" s="86">
        <v>0</v>
      </c>
      <c r="M144" s="86">
        <v>0</v>
      </c>
      <c r="N144" s="86">
        <v>305900</v>
      </c>
      <c r="O144" s="86">
        <v>0</v>
      </c>
      <c r="P144" s="86">
        <v>305900</v>
      </c>
      <c r="Q144" s="86">
        <v>305900</v>
      </c>
      <c r="R144" s="86">
        <v>0</v>
      </c>
      <c r="S144" s="86">
        <v>0</v>
      </c>
      <c r="T144" s="86">
        <v>0</v>
      </c>
      <c r="U144" s="86">
        <v>0</v>
      </c>
      <c r="V144" s="86">
        <v>0</v>
      </c>
      <c r="W144" s="86">
        <v>0</v>
      </c>
      <c r="X144" s="86">
        <v>0</v>
      </c>
      <c r="Y144" s="86">
        <v>0</v>
      </c>
      <c r="Z144" s="86">
        <v>0</v>
      </c>
      <c r="AA144" s="86">
        <v>0</v>
      </c>
      <c r="AB144" s="86">
        <v>0</v>
      </c>
      <c r="AC144" s="86">
        <v>0</v>
      </c>
      <c r="AD144" s="86">
        <v>0</v>
      </c>
      <c r="AE144" s="86">
        <v>0</v>
      </c>
      <c r="AF144" s="86">
        <v>0</v>
      </c>
      <c r="AG144" s="86">
        <v>0</v>
      </c>
      <c r="AH144" s="86">
        <v>0</v>
      </c>
      <c r="AI144" s="86">
        <v>0</v>
      </c>
      <c r="AJ144" s="86">
        <v>0</v>
      </c>
      <c r="AK144" s="86">
        <v>0</v>
      </c>
      <c r="AL144" s="86">
        <v>0</v>
      </c>
      <c r="AM144" s="86">
        <v>0</v>
      </c>
      <c r="AN144" s="86">
        <v>0</v>
      </c>
      <c r="AO144" s="86">
        <v>0</v>
      </c>
      <c r="AP144" s="86">
        <v>0</v>
      </c>
      <c r="AQ144" s="86">
        <v>0</v>
      </c>
      <c r="AR144" s="86">
        <v>0</v>
      </c>
      <c r="AS144" s="86">
        <v>0</v>
      </c>
      <c r="AT144" s="86">
        <f t="shared" si="156"/>
        <v>0</v>
      </c>
      <c r="AU144" s="86">
        <f t="shared" si="157"/>
        <v>0</v>
      </c>
      <c r="AV144" s="86">
        <f t="shared" si="158"/>
        <v>0</v>
      </c>
      <c r="AW144" s="86">
        <f t="shared" si="159"/>
        <v>305900</v>
      </c>
      <c r="AX144" s="86">
        <f t="shared" si="160"/>
        <v>0</v>
      </c>
      <c r="AY144" s="86">
        <f t="shared" si="161"/>
        <v>305900</v>
      </c>
      <c r="AZ144" s="86">
        <f t="shared" si="162"/>
        <v>305900</v>
      </c>
      <c r="BA144" s="135"/>
      <c r="BB144" s="136"/>
      <c r="BC144" s="135"/>
      <c r="BD144" s="136"/>
      <c r="BE144" s="135"/>
      <c r="BF144" s="136"/>
      <c r="BG144" s="135"/>
      <c r="BH144" s="136"/>
    </row>
    <row r="145" spans="1:60" ht="27.75">
      <c r="A145" s="87">
        <v>2026</v>
      </c>
      <c r="B145" s="87">
        <v>8324</v>
      </c>
      <c r="C145" s="87">
        <v>2</v>
      </c>
      <c r="D145" s="87">
        <v>6</v>
      </c>
      <c r="E145" s="87">
        <v>20</v>
      </c>
      <c r="F145" s="87">
        <v>5000</v>
      </c>
      <c r="G145" s="87">
        <v>5400</v>
      </c>
      <c r="H145" s="87">
        <v>541</v>
      </c>
      <c r="I145" s="88">
        <v>1</v>
      </c>
      <c r="J145" s="89" t="s">
        <v>132</v>
      </c>
      <c r="K145" s="90">
        <v>0</v>
      </c>
      <c r="L145" s="90">
        <v>0</v>
      </c>
      <c r="M145" s="91">
        <v>0</v>
      </c>
      <c r="N145" s="90">
        <v>305900</v>
      </c>
      <c r="O145" s="90">
        <v>0</v>
      </c>
      <c r="P145" s="91">
        <v>305900</v>
      </c>
      <c r="Q145" s="91">
        <v>305900</v>
      </c>
      <c r="R145" s="90">
        <v>0</v>
      </c>
      <c r="S145" s="90">
        <v>0</v>
      </c>
      <c r="T145" s="91">
        <v>0</v>
      </c>
      <c r="U145" s="90">
        <v>0</v>
      </c>
      <c r="V145" s="90">
        <v>0</v>
      </c>
      <c r="W145" s="91">
        <v>0</v>
      </c>
      <c r="X145" s="91">
        <v>0</v>
      </c>
      <c r="Y145" s="90">
        <v>0</v>
      </c>
      <c r="Z145" s="90">
        <v>0</v>
      </c>
      <c r="AA145" s="91">
        <v>0</v>
      </c>
      <c r="AB145" s="90">
        <v>0</v>
      </c>
      <c r="AC145" s="90">
        <v>0</v>
      </c>
      <c r="AD145" s="91">
        <v>0</v>
      </c>
      <c r="AE145" s="91">
        <v>0</v>
      </c>
      <c r="AF145" s="90">
        <v>0</v>
      </c>
      <c r="AG145" s="90">
        <v>0</v>
      </c>
      <c r="AH145" s="91">
        <v>0</v>
      </c>
      <c r="AI145" s="90">
        <v>0</v>
      </c>
      <c r="AJ145" s="90">
        <v>0</v>
      </c>
      <c r="AK145" s="91">
        <v>0</v>
      </c>
      <c r="AL145" s="91">
        <v>0</v>
      </c>
      <c r="AM145" s="90">
        <v>0</v>
      </c>
      <c r="AN145" s="90">
        <v>0</v>
      </c>
      <c r="AO145" s="91">
        <v>0</v>
      </c>
      <c r="AP145" s="90">
        <v>0</v>
      </c>
      <c r="AQ145" s="90">
        <v>0</v>
      </c>
      <c r="AR145" s="91">
        <v>0</v>
      </c>
      <c r="AS145" s="91">
        <v>0</v>
      </c>
      <c r="AT145" s="90">
        <f t="shared" si="156"/>
        <v>0</v>
      </c>
      <c r="AU145" s="90">
        <f t="shared" si="157"/>
        <v>0</v>
      </c>
      <c r="AV145" s="91">
        <f t="shared" si="158"/>
        <v>0</v>
      </c>
      <c r="AW145" s="90">
        <f t="shared" si="159"/>
        <v>305900</v>
      </c>
      <c r="AX145" s="90">
        <f t="shared" si="160"/>
        <v>0</v>
      </c>
      <c r="AY145" s="91">
        <f t="shared" si="161"/>
        <v>305900</v>
      </c>
      <c r="AZ145" s="91">
        <f t="shared" si="162"/>
        <v>305900</v>
      </c>
      <c r="BA145" s="137">
        <v>1</v>
      </c>
      <c r="BB145" s="138"/>
      <c r="BC145" s="137"/>
      <c r="BD145" s="138"/>
      <c r="BE145" s="137"/>
      <c r="BF145" s="138"/>
      <c r="BG145" s="137">
        <f>+BA145-BC145-BE145</f>
        <v>1</v>
      </c>
      <c r="BH145" s="138"/>
    </row>
    <row r="146" spans="1:60" ht="27.75">
      <c r="A146" s="76">
        <v>2026</v>
      </c>
      <c r="B146" s="76">
        <v>8324</v>
      </c>
      <c r="C146" s="76">
        <v>2</v>
      </c>
      <c r="D146" s="76">
        <v>6</v>
      </c>
      <c r="E146" s="76">
        <v>20</v>
      </c>
      <c r="F146" s="76">
        <v>5000</v>
      </c>
      <c r="G146" s="76">
        <v>5600</v>
      </c>
      <c r="H146" s="76"/>
      <c r="I146" s="78" t="s">
        <v>19</v>
      </c>
      <c r="J146" s="81" t="s">
        <v>79</v>
      </c>
      <c r="K146" s="82">
        <v>0</v>
      </c>
      <c r="L146" s="82">
        <v>0</v>
      </c>
      <c r="M146" s="82">
        <v>0</v>
      </c>
      <c r="N146" s="82">
        <v>128023.98</v>
      </c>
      <c r="O146" s="82">
        <v>0</v>
      </c>
      <c r="P146" s="82">
        <v>128023.98</v>
      </c>
      <c r="Q146" s="82">
        <v>128023.98</v>
      </c>
      <c r="R146" s="82">
        <v>0</v>
      </c>
      <c r="S146" s="82">
        <v>0</v>
      </c>
      <c r="T146" s="82">
        <v>0</v>
      </c>
      <c r="U146" s="82">
        <v>0</v>
      </c>
      <c r="V146" s="82">
        <v>0</v>
      </c>
      <c r="W146" s="82">
        <v>0</v>
      </c>
      <c r="X146" s="82">
        <v>0</v>
      </c>
      <c r="Y146" s="82">
        <v>0</v>
      </c>
      <c r="Z146" s="82">
        <v>0</v>
      </c>
      <c r="AA146" s="82">
        <v>0</v>
      </c>
      <c r="AB146" s="82">
        <v>0</v>
      </c>
      <c r="AC146" s="82">
        <v>0</v>
      </c>
      <c r="AD146" s="82">
        <v>0</v>
      </c>
      <c r="AE146" s="82">
        <v>0</v>
      </c>
      <c r="AF146" s="82">
        <v>0</v>
      </c>
      <c r="AG146" s="82">
        <v>0</v>
      </c>
      <c r="AH146" s="82">
        <v>0</v>
      </c>
      <c r="AI146" s="82">
        <v>0</v>
      </c>
      <c r="AJ146" s="82">
        <v>0</v>
      </c>
      <c r="AK146" s="82">
        <v>0</v>
      </c>
      <c r="AL146" s="82">
        <v>0</v>
      </c>
      <c r="AM146" s="82">
        <v>0</v>
      </c>
      <c r="AN146" s="82">
        <v>0</v>
      </c>
      <c r="AO146" s="82">
        <v>0</v>
      </c>
      <c r="AP146" s="82">
        <v>0</v>
      </c>
      <c r="AQ146" s="82">
        <v>0</v>
      </c>
      <c r="AR146" s="82">
        <v>0</v>
      </c>
      <c r="AS146" s="82">
        <v>0</v>
      </c>
      <c r="AT146" s="82">
        <f t="shared" si="156"/>
        <v>0</v>
      </c>
      <c r="AU146" s="82">
        <f t="shared" si="157"/>
        <v>0</v>
      </c>
      <c r="AV146" s="82">
        <f t="shared" si="158"/>
        <v>0</v>
      </c>
      <c r="AW146" s="82">
        <f t="shared" si="159"/>
        <v>128023.98</v>
      </c>
      <c r="AX146" s="82">
        <f t="shared" si="160"/>
        <v>0</v>
      </c>
      <c r="AY146" s="82">
        <f t="shared" si="161"/>
        <v>128023.98</v>
      </c>
      <c r="AZ146" s="82">
        <f t="shared" si="162"/>
        <v>128023.98</v>
      </c>
      <c r="BA146" s="156"/>
      <c r="BB146" s="134"/>
      <c r="BC146" s="156"/>
      <c r="BD146" s="134"/>
      <c r="BE146" s="156"/>
      <c r="BF146" s="134"/>
      <c r="BG146" s="156"/>
      <c r="BH146" s="134"/>
    </row>
    <row r="147" spans="1:60" ht="27.75">
      <c r="A147" s="83">
        <v>2026</v>
      </c>
      <c r="B147" s="83">
        <v>8324</v>
      </c>
      <c r="C147" s="83">
        <v>2</v>
      </c>
      <c r="D147" s="83">
        <v>6</v>
      </c>
      <c r="E147" s="83">
        <v>20</v>
      </c>
      <c r="F147" s="83">
        <v>5000</v>
      </c>
      <c r="G147" s="83">
        <v>5600</v>
      </c>
      <c r="H147" s="83">
        <v>565</v>
      </c>
      <c r="I147" s="92" t="s">
        <v>19</v>
      </c>
      <c r="J147" s="85" t="s">
        <v>78</v>
      </c>
      <c r="K147" s="86">
        <v>0</v>
      </c>
      <c r="L147" s="86">
        <v>0</v>
      </c>
      <c r="M147" s="86">
        <v>0</v>
      </c>
      <c r="N147" s="86">
        <v>128023.98</v>
      </c>
      <c r="O147" s="86">
        <v>0</v>
      </c>
      <c r="P147" s="86">
        <v>128023.98</v>
      </c>
      <c r="Q147" s="86">
        <v>128023.98</v>
      </c>
      <c r="R147" s="86">
        <v>0</v>
      </c>
      <c r="S147" s="86">
        <v>0</v>
      </c>
      <c r="T147" s="86">
        <v>0</v>
      </c>
      <c r="U147" s="86">
        <v>0</v>
      </c>
      <c r="V147" s="86">
        <v>0</v>
      </c>
      <c r="W147" s="86">
        <v>0</v>
      </c>
      <c r="X147" s="86">
        <v>0</v>
      </c>
      <c r="Y147" s="86">
        <v>0</v>
      </c>
      <c r="Z147" s="86">
        <v>0</v>
      </c>
      <c r="AA147" s="86">
        <v>0</v>
      </c>
      <c r="AB147" s="86">
        <v>0</v>
      </c>
      <c r="AC147" s="86">
        <v>0</v>
      </c>
      <c r="AD147" s="86">
        <v>0</v>
      </c>
      <c r="AE147" s="86">
        <v>0</v>
      </c>
      <c r="AF147" s="86">
        <v>0</v>
      </c>
      <c r="AG147" s="86">
        <v>0</v>
      </c>
      <c r="AH147" s="86">
        <v>0</v>
      </c>
      <c r="AI147" s="86">
        <v>0</v>
      </c>
      <c r="AJ147" s="86">
        <v>0</v>
      </c>
      <c r="AK147" s="86">
        <v>0</v>
      </c>
      <c r="AL147" s="86">
        <v>0</v>
      </c>
      <c r="AM147" s="86">
        <v>0</v>
      </c>
      <c r="AN147" s="86">
        <v>0</v>
      </c>
      <c r="AO147" s="86">
        <v>0</v>
      </c>
      <c r="AP147" s="86">
        <v>0</v>
      </c>
      <c r="AQ147" s="86">
        <v>0</v>
      </c>
      <c r="AR147" s="86">
        <v>0</v>
      </c>
      <c r="AS147" s="86">
        <v>0</v>
      </c>
      <c r="AT147" s="86">
        <f t="shared" si="156"/>
        <v>0</v>
      </c>
      <c r="AU147" s="86">
        <f t="shared" si="157"/>
        <v>0</v>
      </c>
      <c r="AV147" s="86">
        <f t="shared" si="158"/>
        <v>0</v>
      </c>
      <c r="AW147" s="86">
        <f t="shared" si="159"/>
        <v>128023.98</v>
      </c>
      <c r="AX147" s="86">
        <f t="shared" si="160"/>
        <v>0</v>
      </c>
      <c r="AY147" s="86">
        <f t="shared" si="161"/>
        <v>128023.98</v>
      </c>
      <c r="AZ147" s="86">
        <f t="shared" si="162"/>
        <v>128023.98</v>
      </c>
      <c r="BA147" s="135"/>
      <c r="BB147" s="136"/>
      <c r="BC147" s="135"/>
      <c r="BD147" s="136"/>
      <c r="BE147" s="135"/>
      <c r="BF147" s="136"/>
      <c r="BG147" s="135"/>
      <c r="BH147" s="136"/>
    </row>
    <row r="148" spans="1:60" ht="27.75">
      <c r="A148" s="87">
        <v>2026</v>
      </c>
      <c r="B148" s="87">
        <v>8324</v>
      </c>
      <c r="C148" s="87">
        <v>2</v>
      </c>
      <c r="D148" s="87">
        <v>6</v>
      </c>
      <c r="E148" s="87">
        <v>20</v>
      </c>
      <c r="F148" s="87">
        <v>5000</v>
      </c>
      <c r="G148" s="87">
        <v>5600</v>
      </c>
      <c r="H148" s="87">
        <v>565</v>
      </c>
      <c r="I148" s="88">
        <v>1</v>
      </c>
      <c r="J148" s="89" t="s">
        <v>78</v>
      </c>
      <c r="K148" s="90">
        <v>0</v>
      </c>
      <c r="L148" s="90">
        <v>0</v>
      </c>
      <c r="M148" s="91">
        <v>0</v>
      </c>
      <c r="N148" s="90">
        <v>128023.98</v>
      </c>
      <c r="O148" s="90">
        <v>0</v>
      </c>
      <c r="P148" s="91">
        <v>128023.98</v>
      </c>
      <c r="Q148" s="91">
        <v>128023.98</v>
      </c>
      <c r="R148" s="90">
        <v>0</v>
      </c>
      <c r="S148" s="90">
        <v>0</v>
      </c>
      <c r="T148" s="91">
        <v>0</v>
      </c>
      <c r="U148" s="90">
        <v>0</v>
      </c>
      <c r="V148" s="90">
        <v>0</v>
      </c>
      <c r="W148" s="91">
        <v>0</v>
      </c>
      <c r="X148" s="91">
        <v>0</v>
      </c>
      <c r="Y148" s="90">
        <v>0</v>
      </c>
      <c r="Z148" s="90">
        <v>0</v>
      </c>
      <c r="AA148" s="91">
        <v>0</v>
      </c>
      <c r="AB148" s="90">
        <v>0</v>
      </c>
      <c r="AC148" s="90">
        <v>0</v>
      </c>
      <c r="AD148" s="91">
        <v>0</v>
      </c>
      <c r="AE148" s="91">
        <v>0</v>
      </c>
      <c r="AF148" s="90">
        <v>0</v>
      </c>
      <c r="AG148" s="90">
        <v>0</v>
      </c>
      <c r="AH148" s="91">
        <v>0</v>
      </c>
      <c r="AI148" s="90">
        <v>0</v>
      </c>
      <c r="AJ148" s="90">
        <v>0</v>
      </c>
      <c r="AK148" s="91">
        <v>0</v>
      </c>
      <c r="AL148" s="91">
        <v>0</v>
      </c>
      <c r="AM148" s="90">
        <v>0</v>
      </c>
      <c r="AN148" s="90">
        <v>0</v>
      </c>
      <c r="AO148" s="91">
        <v>0</v>
      </c>
      <c r="AP148" s="90">
        <v>0</v>
      </c>
      <c r="AQ148" s="90">
        <v>0</v>
      </c>
      <c r="AR148" s="91">
        <v>0</v>
      </c>
      <c r="AS148" s="91">
        <v>0</v>
      </c>
      <c r="AT148" s="90">
        <f t="shared" si="156"/>
        <v>0</v>
      </c>
      <c r="AU148" s="90">
        <f t="shared" si="157"/>
        <v>0</v>
      </c>
      <c r="AV148" s="91">
        <f t="shared" si="158"/>
        <v>0</v>
      </c>
      <c r="AW148" s="90">
        <f t="shared" si="159"/>
        <v>128023.98</v>
      </c>
      <c r="AX148" s="90">
        <f t="shared" si="160"/>
        <v>0</v>
      </c>
      <c r="AY148" s="91">
        <f t="shared" si="161"/>
        <v>128023.98</v>
      </c>
      <c r="AZ148" s="91">
        <f t="shared" si="162"/>
        <v>128023.98</v>
      </c>
      <c r="BA148" s="137">
        <v>1</v>
      </c>
      <c r="BB148" s="138"/>
      <c r="BC148" s="137"/>
      <c r="BD148" s="138"/>
      <c r="BE148" s="137"/>
      <c r="BF148" s="138"/>
      <c r="BG148" s="137">
        <f>+BA148-BC148-BE148</f>
        <v>1</v>
      </c>
      <c r="BH148" s="138"/>
    </row>
    <row r="149" spans="1:60" ht="55.5">
      <c r="A149" s="56">
        <v>2026</v>
      </c>
      <c r="B149" s="56">
        <v>8324</v>
      </c>
      <c r="C149" s="56">
        <v>3</v>
      </c>
      <c r="D149" s="56"/>
      <c r="E149" s="56"/>
      <c r="F149" s="56"/>
      <c r="G149" s="56"/>
      <c r="H149" s="62"/>
      <c r="I149" s="63"/>
      <c r="J149" s="69" t="s">
        <v>133</v>
      </c>
      <c r="K149" s="70">
        <v>133243169.95</v>
      </c>
      <c r="L149" s="70">
        <v>65043561</v>
      </c>
      <c r="M149" s="70">
        <v>198286730.94999999</v>
      </c>
      <c r="N149" s="70">
        <v>7462051.0700000003</v>
      </c>
      <c r="O149" s="70">
        <v>0</v>
      </c>
      <c r="P149" s="70">
        <v>7462051.0700000003</v>
      </c>
      <c r="Q149" s="70">
        <v>205748782.01999998</v>
      </c>
      <c r="R149" s="70">
        <f t="shared" ref="R149:T149" si="163">+R150+R199+R252</f>
        <v>3550167.86</v>
      </c>
      <c r="S149" s="70">
        <f t="shared" si="163"/>
        <v>0</v>
      </c>
      <c r="T149" s="70">
        <f t="shared" si="163"/>
        <v>3550167.86</v>
      </c>
      <c r="U149" s="70">
        <f>+U150+U199+U252</f>
        <v>1507243.79</v>
      </c>
      <c r="V149" s="70">
        <f t="shared" ref="V149:AS149" si="164">+V150+V199+V252</f>
        <v>0</v>
      </c>
      <c r="W149" s="70">
        <f t="shared" si="164"/>
        <v>1507243.79</v>
      </c>
      <c r="X149" s="70">
        <f t="shared" si="164"/>
        <v>5057411.6499999994</v>
      </c>
      <c r="Y149" s="70">
        <f t="shared" si="164"/>
        <v>0</v>
      </c>
      <c r="Z149" s="70">
        <f t="shared" si="164"/>
        <v>0</v>
      </c>
      <c r="AA149" s="70">
        <f t="shared" si="164"/>
        <v>0</v>
      </c>
      <c r="AB149" s="70">
        <f t="shared" si="164"/>
        <v>18497.82</v>
      </c>
      <c r="AC149" s="70">
        <f t="shared" si="164"/>
        <v>0</v>
      </c>
      <c r="AD149" s="70">
        <f t="shared" si="164"/>
        <v>18497.82</v>
      </c>
      <c r="AE149" s="70">
        <f t="shared" si="164"/>
        <v>18497.82</v>
      </c>
      <c r="AF149" s="70">
        <f t="shared" si="164"/>
        <v>3550167.87</v>
      </c>
      <c r="AG149" s="70">
        <f t="shared" si="164"/>
        <v>0</v>
      </c>
      <c r="AH149" s="70">
        <f t="shared" si="164"/>
        <v>3550167.87</v>
      </c>
      <c r="AI149" s="70">
        <f t="shared" si="164"/>
        <v>500000</v>
      </c>
      <c r="AJ149" s="70">
        <f t="shared" si="164"/>
        <v>0</v>
      </c>
      <c r="AK149" s="70">
        <f t="shared" si="164"/>
        <v>500000</v>
      </c>
      <c r="AL149" s="70">
        <f t="shared" si="164"/>
        <v>4050167.87</v>
      </c>
      <c r="AM149" s="70">
        <f t="shared" si="164"/>
        <v>0</v>
      </c>
      <c r="AN149" s="70">
        <f t="shared" si="164"/>
        <v>0</v>
      </c>
      <c r="AO149" s="70">
        <f t="shared" si="164"/>
        <v>0</v>
      </c>
      <c r="AP149" s="70">
        <f t="shared" si="164"/>
        <v>0</v>
      </c>
      <c r="AQ149" s="70">
        <f t="shared" si="164"/>
        <v>0</v>
      </c>
      <c r="AR149" s="70">
        <f t="shared" si="164"/>
        <v>0</v>
      </c>
      <c r="AS149" s="70">
        <f t="shared" si="164"/>
        <v>0</v>
      </c>
      <c r="AT149" s="70">
        <f t="shared" si="156"/>
        <v>126142834.22</v>
      </c>
      <c r="AU149" s="70">
        <f t="shared" si="157"/>
        <v>65043561</v>
      </c>
      <c r="AV149" s="70">
        <f t="shared" si="158"/>
        <v>191186395.21999997</v>
      </c>
      <c r="AW149" s="70">
        <f t="shared" si="159"/>
        <v>5436309.46</v>
      </c>
      <c r="AX149" s="70">
        <f t="shared" si="160"/>
        <v>0</v>
      </c>
      <c r="AY149" s="70">
        <f t="shared" si="161"/>
        <v>5436309.46</v>
      </c>
      <c r="AZ149" s="70">
        <f t="shared" si="162"/>
        <v>196622704.67999998</v>
      </c>
      <c r="BA149" s="125"/>
      <c r="BB149" s="126"/>
      <c r="BC149" s="125"/>
      <c r="BD149" s="126"/>
      <c r="BE149" s="125"/>
      <c r="BF149" s="126"/>
      <c r="BG149" s="125"/>
      <c r="BH149" s="126"/>
    </row>
    <row r="150" spans="1:60" ht="27.75">
      <c r="A150" s="57">
        <v>2026</v>
      </c>
      <c r="B150" s="57">
        <v>8324</v>
      </c>
      <c r="C150" s="57">
        <v>3</v>
      </c>
      <c r="D150" s="57">
        <v>7</v>
      </c>
      <c r="E150" s="57"/>
      <c r="F150" s="57"/>
      <c r="G150" s="57"/>
      <c r="H150" s="57"/>
      <c r="I150" s="64"/>
      <c r="J150" s="71" t="s">
        <v>134</v>
      </c>
      <c r="K150" s="72">
        <v>1744000</v>
      </c>
      <c r="L150" s="72">
        <v>0</v>
      </c>
      <c r="M150" s="72">
        <v>1744000</v>
      </c>
      <c r="N150" s="72">
        <v>4692505.87</v>
      </c>
      <c r="O150" s="72">
        <v>0</v>
      </c>
      <c r="P150" s="72">
        <v>4692505.87</v>
      </c>
      <c r="Q150" s="72">
        <v>6436505.8700000001</v>
      </c>
      <c r="R150" s="72">
        <f t="shared" ref="R150:T150" si="165">+R151</f>
        <v>0</v>
      </c>
      <c r="S150" s="72">
        <f t="shared" si="165"/>
        <v>0</v>
      </c>
      <c r="T150" s="72">
        <f t="shared" si="165"/>
        <v>0</v>
      </c>
      <c r="U150" s="72">
        <f>+U151</f>
        <v>572002.32999999996</v>
      </c>
      <c r="V150" s="72">
        <f t="shared" ref="V150:AS150" si="166">+V151</f>
        <v>0</v>
      </c>
      <c r="W150" s="72">
        <f t="shared" si="166"/>
        <v>572002.32999999996</v>
      </c>
      <c r="X150" s="72">
        <f t="shared" si="166"/>
        <v>572002.32999999996</v>
      </c>
      <c r="Y150" s="72">
        <f t="shared" si="166"/>
        <v>0</v>
      </c>
      <c r="Z150" s="72">
        <f t="shared" si="166"/>
        <v>0</v>
      </c>
      <c r="AA150" s="72">
        <f t="shared" si="166"/>
        <v>0</v>
      </c>
      <c r="AB150" s="72">
        <f t="shared" si="166"/>
        <v>11353.28</v>
      </c>
      <c r="AC150" s="72">
        <f t="shared" si="166"/>
        <v>0</v>
      </c>
      <c r="AD150" s="72">
        <f t="shared" si="166"/>
        <v>11353.28</v>
      </c>
      <c r="AE150" s="72">
        <f t="shared" si="166"/>
        <v>11353.28</v>
      </c>
      <c r="AF150" s="72">
        <f t="shared" si="166"/>
        <v>0</v>
      </c>
      <c r="AG150" s="72">
        <f t="shared" si="166"/>
        <v>0</v>
      </c>
      <c r="AH150" s="72">
        <f t="shared" si="166"/>
        <v>0</v>
      </c>
      <c r="AI150" s="72">
        <f t="shared" si="166"/>
        <v>0</v>
      </c>
      <c r="AJ150" s="72">
        <f t="shared" si="166"/>
        <v>0</v>
      </c>
      <c r="AK150" s="72">
        <f t="shared" si="166"/>
        <v>0</v>
      </c>
      <c r="AL150" s="72">
        <f t="shared" si="166"/>
        <v>0</v>
      </c>
      <c r="AM150" s="72">
        <f t="shared" si="166"/>
        <v>0</v>
      </c>
      <c r="AN150" s="72">
        <f t="shared" si="166"/>
        <v>0</v>
      </c>
      <c r="AO150" s="72">
        <f t="shared" si="166"/>
        <v>0</v>
      </c>
      <c r="AP150" s="72">
        <f t="shared" si="166"/>
        <v>0</v>
      </c>
      <c r="AQ150" s="72">
        <f t="shared" si="166"/>
        <v>0</v>
      </c>
      <c r="AR150" s="72">
        <f t="shared" si="166"/>
        <v>0</v>
      </c>
      <c r="AS150" s="72">
        <f t="shared" si="166"/>
        <v>0</v>
      </c>
      <c r="AT150" s="72">
        <f t="shared" si="156"/>
        <v>1744000</v>
      </c>
      <c r="AU150" s="72">
        <f t="shared" si="157"/>
        <v>0</v>
      </c>
      <c r="AV150" s="72">
        <f t="shared" si="158"/>
        <v>1744000</v>
      </c>
      <c r="AW150" s="72">
        <f t="shared" si="159"/>
        <v>4109150.2600000002</v>
      </c>
      <c r="AX150" s="72">
        <f t="shared" si="160"/>
        <v>0</v>
      </c>
      <c r="AY150" s="72">
        <f t="shared" si="161"/>
        <v>4109150.2600000002</v>
      </c>
      <c r="AZ150" s="72">
        <f t="shared" si="162"/>
        <v>5853150.2599999998</v>
      </c>
      <c r="BA150" s="127"/>
      <c r="BB150" s="128"/>
      <c r="BC150" s="127"/>
      <c r="BD150" s="128"/>
      <c r="BE150" s="127"/>
      <c r="BF150" s="128"/>
      <c r="BG150" s="127"/>
      <c r="BH150" s="128"/>
    </row>
    <row r="151" spans="1:60" ht="55.5">
      <c r="A151" s="58">
        <v>2026</v>
      </c>
      <c r="B151" s="58">
        <v>8324</v>
      </c>
      <c r="C151" s="58">
        <v>3</v>
      </c>
      <c r="D151" s="58">
        <v>7</v>
      </c>
      <c r="E151" s="58">
        <v>21</v>
      </c>
      <c r="F151" s="58"/>
      <c r="G151" s="58"/>
      <c r="H151" s="65"/>
      <c r="I151" s="66" t="s">
        <v>19</v>
      </c>
      <c r="J151" s="73" t="s">
        <v>135</v>
      </c>
      <c r="K151" s="74">
        <v>1744000</v>
      </c>
      <c r="L151" s="74">
        <v>0</v>
      </c>
      <c r="M151" s="74">
        <v>1744000</v>
      </c>
      <c r="N151" s="74">
        <v>4692505.87</v>
      </c>
      <c r="O151" s="74">
        <v>0</v>
      </c>
      <c r="P151" s="74">
        <v>4692505.87</v>
      </c>
      <c r="Q151" s="74">
        <v>6436505.8700000001</v>
      </c>
      <c r="R151" s="74">
        <f t="shared" ref="R151:T151" si="167">+R152+R156+R175+R185</f>
        <v>0</v>
      </c>
      <c r="S151" s="74">
        <f t="shared" si="167"/>
        <v>0</v>
      </c>
      <c r="T151" s="74">
        <f t="shared" si="167"/>
        <v>0</v>
      </c>
      <c r="U151" s="74">
        <f>+U152+U156+U175+U185</f>
        <v>572002.32999999996</v>
      </c>
      <c r="V151" s="74">
        <f t="shared" ref="V151:AS151" si="168">+V152+V156+V175+V185</f>
        <v>0</v>
      </c>
      <c r="W151" s="74">
        <f t="shared" si="168"/>
        <v>572002.32999999996</v>
      </c>
      <c r="X151" s="74">
        <f t="shared" si="168"/>
        <v>572002.32999999996</v>
      </c>
      <c r="Y151" s="74">
        <f t="shared" si="168"/>
        <v>0</v>
      </c>
      <c r="Z151" s="74">
        <f t="shared" si="168"/>
        <v>0</v>
      </c>
      <c r="AA151" s="74">
        <f t="shared" si="168"/>
        <v>0</v>
      </c>
      <c r="AB151" s="74">
        <f t="shared" si="168"/>
        <v>11353.28</v>
      </c>
      <c r="AC151" s="74">
        <f t="shared" si="168"/>
        <v>0</v>
      </c>
      <c r="AD151" s="74">
        <f t="shared" si="168"/>
        <v>11353.28</v>
      </c>
      <c r="AE151" s="74">
        <f t="shared" si="168"/>
        <v>11353.28</v>
      </c>
      <c r="AF151" s="74">
        <f t="shared" si="168"/>
        <v>0</v>
      </c>
      <c r="AG151" s="74">
        <f t="shared" si="168"/>
        <v>0</v>
      </c>
      <c r="AH151" s="74">
        <f t="shared" si="168"/>
        <v>0</v>
      </c>
      <c r="AI151" s="74">
        <f t="shared" si="168"/>
        <v>0</v>
      </c>
      <c r="AJ151" s="74">
        <f t="shared" si="168"/>
        <v>0</v>
      </c>
      <c r="AK151" s="74">
        <f t="shared" si="168"/>
        <v>0</v>
      </c>
      <c r="AL151" s="74">
        <f t="shared" si="168"/>
        <v>0</v>
      </c>
      <c r="AM151" s="74">
        <f t="shared" si="168"/>
        <v>0</v>
      </c>
      <c r="AN151" s="74">
        <f t="shared" si="168"/>
        <v>0</v>
      </c>
      <c r="AO151" s="74">
        <f t="shared" si="168"/>
        <v>0</v>
      </c>
      <c r="AP151" s="74">
        <f t="shared" si="168"/>
        <v>0</v>
      </c>
      <c r="AQ151" s="74">
        <f t="shared" si="168"/>
        <v>0</v>
      </c>
      <c r="AR151" s="74">
        <f t="shared" si="168"/>
        <v>0</v>
      </c>
      <c r="AS151" s="74">
        <f t="shared" si="168"/>
        <v>0</v>
      </c>
      <c r="AT151" s="74">
        <f t="shared" si="156"/>
        <v>1744000</v>
      </c>
      <c r="AU151" s="74">
        <f t="shared" si="157"/>
        <v>0</v>
      </c>
      <c r="AV151" s="74">
        <f t="shared" si="158"/>
        <v>1744000</v>
      </c>
      <c r="AW151" s="74">
        <f t="shared" si="159"/>
        <v>4109150.2600000002</v>
      </c>
      <c r="AX151" s="74">
        <f t="shared" si="160"/>
        <v>0</v>
      </c>
      <c r="AY151" s="74">
        <f t="shared" si="161"/>
        <v>4109150.2600000002</v>
      </c>
      <c r="AZ151" s="74">
        <f t="shared" si="162"/>
        <v>5853150.2599999998</v>
      </c>
      <c r="BA151" s="74"/>
      <c r="BB151" s="159"/>
      <c r="BC151" s="74"/>
      <c r="BD151" s="159"/>
      <c r="BE151" s="74"/>
      <c r="BF151" s="159"/>
      <c r="BG151" s="74"/>
      <c r="BH151" s="159"/>
    </row>
    <row r="152" spans="1:60" ht="27.75">
      <c r="A152" s="75">
        <v>2026</v>
      </c>
      <c r="B152" s="75">
        <v>8324</v>
      </c>
      <c r="C152" s="75">
        <v>3</v>
      </c>
      <c r="D152" s="75">
        <v>7</v>
      </c>
      <c r="E152" s="75">
        <v>21</v>
      </c>
      <c r="F152" s="75">
        <v>1000</v>
      </c>
      <c r="G152" s="75"/>
      <c r="H152" s="75"/>
      <c r="I152" s="77" t="s">
        <v>19</v>
      </c>
      <c r="J152" s="79" t="s">
        <v>20</v>
      </c>
      <c r="K152" s="80">
        <v>0</v>
      </c>
      <c r="L152" s="80">
        <v>0</v>
      </c>
      <c r="M152" s="80">
        <v>0</v>
      </c>
      <c r="N152" s="80">
        <v>2202274.2999999998</v>
      </c>
      <c r="O152" s="80">
        <v>0</v>
      </c>
      <c r="P152" s="80">
        <v>2202274.2999999998</v>
      </c>
      <c r="Q152" s="80">
        <v>2202274.2999999998</v>
      </c>
      <c r="R152" s="80">
        <f t="shared" ref="R152:T154" si="169">+R153</f>
        <v>0</v>
      </c>
      <c r="S152" s="80">
        <f t="shared" si="169"/>
        <v>0</v>
      </c>
      <c r="T152" s="80">
        <f t="shared" si="169"/>
        <v>0</v>
      </c>
      <c r="U152" s="80">
        <f>+U153</f>
        <v>490766.92</v>
      </c>
      <c r="V152" s="80">
        <f t="shared" ref="V152:AS154" si="170">+V153</f>
        <v>0</v>
      </c>
      <c r="W152" s="80">
        <f t="shared" si="170"/>
        <v>490766.92</v>
      </c>
      <c r="X152" s="80">
        <f t="shared" si="170"/>
        <v>490766.92</v>
      </c>
      <c r="Y152" s="80">
        <f t="shared" si="170"/>
        <v>0</v>
      </c>
      <c r="Z152" s="80">
        <f t="shared" si="170"/>
        <v>0</v>
      </c>
      <c r="AA152" s="80">
        <f t="shared" si="170"/>
        <v>0</v>
      </c>
      <c r="AB152" s="80">
        <f t="shared" si="170"/>
        <v>11353.28</v>
      </c>
      <c r="AC152" s="80">
        <f t="shared" si="170"/>
        <v>0</v>
      </c>
      <c r="AD152" s="80">
        <f t="shared" si="170"/>
        <v>11353.28</v>
      </c>
      <c r="AE152" s="80">
        <f t="shared" si="170"/>
        <v>11353.28</v>
      </c>
      <c r="AF152" s="80">
        <f t="shared" si="170"/>
        <v>0</v>
      </c>
      <c r="AG152" s="80">
        <f t="shared" si="170"/>
        <v>0</v>
      </c>
      <c r="AH152" s="80">
        <f t="shared" si="170"/>
        <v>0</v>
      </c>
      <c r="AI152" s="80">
        <f t="shared" si="170"/>
        <v>0</v>
      </c>
      <c r="AJ152" s="80">
        <f t="shared" si="170"/>
        <v>0</v>
      </c>
      <c r="AK152" s="80">
        <f t="shared" si="170"/>
        <v>0</v>
      </c>
      <c r="AL152" s="80">
        <f t="shared" si="170"/>
        <v>0</v>
      </c>
      <c r="AM152" s="80">
        <f t="shared" si="170"/>
        <v>0</v>
      </c>
      <c r="AN152" s="80">
        <f t="shared" si="170"/>
        <v>0</v>
      </c>
      <c r="AO152" s="80">
        <f t="shared" si="170"/>
        <v>0</v>
      </c>
      <c r="AP152" s="80">
        <f t="shared" si="170"/>
        <v>0</v>
      </c>
      <c r="AQ152" s="80">
        <f t="shared" si="170"/>
        <v>0</v>
      </c>
      <c r="AR152" s="80">
        <f t="shared" si="170"/>
        <v>0</v>
      </c>
      <c r="AS152" s="80">
        <f t="shared" si="170"/>
        <v>0</v>
      </c>
      <c r="AT152" s="80">
        <f t="shared" si="156"/>
        <v>0</v>
      </c>
      <c r="AU152" s="80">
        <f t="shared" si="157"/>
        <v>0</v>
      </c>
      <c r="AV152" s="80">
        <f t="shared" si="158"/>
        <v>0</v>
      </c>
      <c r="AW152" s="80">
        <f t="shared" si="159"/>
        <v>1700154.0999999999</v>
      </c>
      <c r="AX152" s="80">
        <f t="shared" si="160"/>
        <v>0</v>
      </c>
      <c r="AY152" s="80">
        <f t="shared" si="161"/>
        <v>1700154.0999999999</v>
      </c>
      <c r="AZ152" s="80">
        <f t="shared" si="162"/>
        <v>1700154.0999999999</v>
      </c>
      <c r="BA152" s="160"/>
      <c r="BB152" s="161"/>
      <c r="BC152" s="160"/>
      <c r="BD152" s="161"/>
      <c r="BE152" s="160"/>
      <c r="BF152" s="161"/>
      <c r="BG152" s="160"/>
      <c r="BH152" s="161"/>
    </row>
    <row r="153" spans="1:60" ht="27.75">
      <c r="A153" s="76">
        <v>2026</v>
      </c>
      <c r="B153" s="76">
        <v>8324</v>
      </c>
      <c r="C153" s="76">
        <v>3</v>
      </c>
      <c r="D153" s="76">
        <v>7</v>
      </c>
      <c r="E153" s="76">
        <v>21</v>
      </c>
      <c r="F153" s="76">
        <v>1000</v>
      </c>
      <c r="G153" s="76">
        <v>1200</v>
      </c>
      <c r="H153" s="76"/>
      <c r="I153" s="78" t="s">
        <v>19</v>
      </c>
      <c r="J153" s="81" t="s">
        <v>21</v>
      </c>
      <c r="K153" s="82">
        <v>0</v>
      </c>
      <c r="L153" s="82">
        <v>0</v>
      </c>
      <c r="M153" s="82">
        <v>0</v>
      </c>
      <c r="N153" s="82">
        <v>2202274.2999999998</v>
      </c>
      <c r="O153" s="82">
        <v>0</v>
      </c>
      <c r="P153" s="82">
        <v>2202274.2999999998</v>
      </c>
      <c r="Q153" s="82">
        <v>2202274.2999999998</v>
      </c>
      <c r="R153" s="82">
        <f t="shared" si="169"/>
        <v>0</v>
      </c>
      <c r="S153" s="82">
        <f t="shared" si="169"/>
        <v>0</v>
      </c>
      <c r="T153" s="82">
        <f t="shared" si="169"/>
        <v>0</v>
      </c>
      <c r="U153" s="82">
        <f>+U154</f>
        <v>490766.92</v>
      </c>
      <c r="V153" s="82">
        <f t="shared" si="170"/>
        <v>0</v>
      </c>
      <c r="W153" s="82">
        <f t="shared" si="170"/>
        <v>490766.92</v>
      </c>
      <c r="X153" s="82">
        <f t="shared" si="170"/>
        <v>490766.92</v>
      </c>
      <c r="Y153" s="82">
        <f t="shared" si="170"/>
        <v>0</v>
      </c>
      <c r="Z153" s="82">
        <f t="shared" si="170"/>
        <v>0</v>
      </c>
      <c r="AA153" s="82">
        <f t="shared" si="170"/>
        <v>0</v>
      </c>
      <c r="AB153" s="82">
        <f t="shared" si="170"/>
        <v>11353.28</v>
      </c>
      <c r="AC153" s="82">
        <f t="shared" si="170"/>
        <v>0</v>
      </c>
      <c r="AD153" s="82">
        <f t="shared" si="170"/>
        <v>11353.28</v>
      </c>
      <c r="AE153" s="82">
        <f t="shared" si="170"/>
        <v>11353.28</v>
      </c>
      <c r="AF153" s="82">
        <f t="shared" si="170"/>
        <v>0</v>
      </c>
      <c r="AG153" s="82">
        <f t="shared" si="170"/>
        <v>0</v>
      </c>
      <c r="AH153" s="82">
        <f t="shared" si="170"/>
        <v>0</v>
      </c>
      <c r="AI153" s="82">
        <f t="shared" si="170"/>
        <v>0</v>
      </c>
      <c r="AJ153" s="82">
        <f t="shared" si="170"/>
        <v>0</v>
      </c>
      <c r="AK153" s="82">
        <f t="shared" si="170"/>
        <v>0</v>
      </c>
      <c r="AL153" s="82">
        <f t="shared" si="170"/>
        <v>0</v>
      </c>
      <c r="AM153" s="82">
        <f t="shared" si="170"/>
        <v>0</v>
      </c>
      <c r="AN153" s="82">
        <f t="shared" si="170"/>
        <v>0</v>
      </c>
      <c r="AO153" s="82">
        <f t="shared" si="170"/>
        <v>0</v>
      </c>
      <c r="AP153" s="82">
        <f t="shared" si="170"/>
        <v>0</v>
      </c>
      <c r="AQ153" s="82">
        <f t="shared" si="170"/>
        <v>0</v>
      </c>
      <c r="AR153" s="82">
        <f t="shared" si="170"/>
        <v>0</v>
      </c>
      <c r="AS153" s="82">
        <f t="shared" si="170"/>
        <v>0</v>
      </c>
      <c r="AT153" s="82">
        <f t="shared" si="156"/>
        <v>0</v>
      </c>
      <c r="AU153" s="82">
        <f t="shared" si="157"/>
        <v>0</v>
      </c>
      <c r="AV153" s="82">
        <f t="shared" si="158"/>
        <v>0</v>
      </c>
      <c r="AW153" s="82">
        <f t="shared" si="159"/>
        <v>1700154.0999999999</v>
      </c>
      <c r="AX153" s="82">
        <f t="shared" si="160"/>
        <v>0</v>
      </c>
      <c r="AY153" s="82">
        <f t="shared" si="161"/>
        <v>1700154.0999999999</v>
      </c>
      <c r="AZ153" s="82">
        <f t="shared" si="162"/>
        <v>1700154.0999999999</v>
      </c>
      <c r="BA153" s="162"/>
      <c r="BB153" s="163"/>
      <c r="BC153" s="162"/>
      <c r="BD153" s="163"/>
      <c r="BE153" s="162"/>
      <c r="BF153" s="163"/>
      <c r="BG153" s="162"/>
      <c r="BH153" s="163"/>
    </row>
    <row r="154" spans="1:60" ht="27.75">
      <c r="A154" s="83">
        <v>2026</v>
      </c>
      <c r="B154" s="83">
        <v>8324</v>
      </c>
      <c r="C154" s="83">
        <v>3</v>
      </c>
      <c r="D154" s="83">
        <v>7</v>
      </c>
      <c r="E154" s="83">
        <v>21</v>
      </c>
      <c r="F154" s="83">
        <v>1000</v>
      </c>
      <c r="G154" s="83">
        <v>1200</v>
      </c>
      <c r="H154" s="83">
        <v>121</v>
      </c>
      <c r="I154" s="92" t="s">
        <v>19</v>
      </c>
      <c r="J154" s="85" t="s">
        <v>22</v>
      </c>
      <c r="K154" s="86">
        <v>0</v>
      </c>
      <c r="L154" s="86">
        <v>0</v>
      </c>
      <c r="M154" s="86">
        <v>0</v>
      </c>
      <c r="N154" s="86">
        <v>2202274.2999999998</v>
      </c>
      <c r="O154" s="86">
        <v>0</v>
      </c>
      <c r="P154" s="86">
        <v>2202274.2999999998</v>
      </c>
      <c r="Q154" s="86">
        <v>2202274.2999999998</v>
      </c>
      <c r="R154" s="86">
        <f t="shared" si="169"/>
        <v>0</v>
      </c>
      <c r="S154" s="86">
        <f t="shared" si="169"/>
        <v>0</v>
      </c>
      <c r="T154" s="86">
        <f t="shared" si="169"/>
        <v>0</v>
      </c>
      <c r="U154" s="86">
        <f>+U155</f>
        <v>490766.92</v>
      </c>
      <c r="V154" s="86">
        <f t="shared" si="170"/>
        <v>0</v>
      </c>
      <c r="W154" s="86">
        <f t="shared" si="170"/>
        <v>490766.92</v>
      </c>
      <c r="X154" s="86">
        <f t="shared" si="170"/>
        <v>490766.92</v>
      </c>
      <c r="Y154" s="86">
        <f t="shared" si="170"/>
        <v>0</v>
      </c>
      <c r="Z154" s="86">
        <f t="shared" si="170"/>
        <v>0</v>
      </c>
      <c r="AA154" s="86">
        <f t="shared" si="170"/>
        <v>0</v>
      </c>
      <c r="AB154" s="86">
        <f t="shared" si="170"/>
        <v>11353.28</v>
      </c>
      <c r="AC154" s="86">
        <f t="shared" si="170"/>
        <v>0</v>
      </c>
      <c r="AD154" s="86">
        <f t="shared" si="170"/>
        <v>11353.28</v>
      </c>
      <c r="AE154" s="86">
        <f t="shared" si="170"/>
        <v>11353.28</v>
      </c>
      <c r="AF154" s="86">
        <f t="shared" si="170"/>
        <v>0</v>
      </c>
      <c r="AG154" s="86">
        <f t="shared" si="170"/>
        <v>0</v>
      </c>
      <c r="AH154" s="86">
        <f t="shared" si="170"/>
        <v>0</v>
      </c>
      <c r="AI154" s="86">
        <f t="shared" si="170"/>
        <v>0</v>
      </c>
      <c r="AJ154" s="86">
        <f t="shared" si="170"/>
        <v>0</v>
      </c>
      <c r="AK154" s="86">
        <f t="shared" si="170"/>
        <v>0</v>
      </c>
      <c r="AL154" s="86">
        <f t="shared" si="170"/>
        <v>0</v>
      </c>
      <c r="AM154" s="86">
        <f t="shared" si="170"/>
        <v>0</v>
      </c>
      <c r="AN154" s="86">
        <f t="shared" si="170"/>
        <v>0</v>
      </c>
      <c r="AO154" s="86">
        <f t="shared" si="170"/>
        <v>0</v>
      </c>
      <c r="AP154" s="86">
        <f t="shared" si="170"/>
        <v>0</v>
      </c>
      <c r="AQ154" s="86">
        <f t="shared" si="170"/>
        <v>0</v>
      </c>
      <c r="AR154" s="86">
        <f t="shared" si="170"/>
        <v>0</v>
      </c>
      <c r="AS154" s="86">
        <f t="shared" si="170"/>
        <v>0</v>
      </c>
      <c r="AT154" s="86">
        <f t="shared" si="156"/>
        <v>0</v>
      </c>
      <c r="AU154" s="86">
        <f t="shared" si="157"/>
        <v>0</v>
      </c>
      <c r="AV154" s="86">
        <f t="shared" si="158"/>
        <v>0</v>
      </c>
      <c r="AW154" s="86">
        <f t="shared" si="159"/>
        <v>1700154.0999999999</v>
      </c>
      <c r="AX154" s="86">
        <f t="shared" si="160"/>
        <v>0</v>
      </c>
      <c r="AY154" s="86">
        <f t="shared" si="161"/>
        <v>1700154.0999999999</v>
      </c>
      <c r="AZ154" s="86">
        <f t="shared" si="162"/>
        <v>1700154.0999999999</v>
      </c>
      <c r="BA154" s="164"/>
      <c r="BB154" s="165"/>
      <c r="BC154" s="164"/>
      <c r="BD154" s="165"/>
      <c r="BE154" s="164"/>
      <c r="BF154" s="165"/>
      <c r="BG154" s="164"/>
      <c r="BH154" s="165"/>
    </row>
    <row r="155" spans="1:60" ht="27.75">
      <c r="A155" s="87">
        <v>2026</v>
      </c>
      <c r="B155" s="87">
        <v>8324</v>
      </c>
      <c r="C155" s="87">
        <v>3</v>
      </c>
      <c r="D155" s="87">
        <v>7</v>
      </c>
      <c r="E155" s="87">
        <v>21</v>
      </c>
      <c r="F155" s="87">
        <v>1000</v>
      </c>
      <c r="G155" s="87">
        <v>1200</v>
      </c>
      <c r="H155" s="87">
        <v>121</v>
      </c>
      <c r="I155" s="88">
        <v>1</v>
      </c>
      <c r="J155" s="89" t="s">
        <v>23</v>
      </c>
      <c r="K155" s="91">
        <v>0</v>
      </c>
      <c r="L155" s="91">
        <v>0</v>
      </c>
      <c r="M155" s="91">
        <v>0</v>
      </c>
      <c r="N155" s="91">
        <v>2202274.2999999998</v>
      </c>
      <c r="O155" s="91">
        <v>0</v>
      </c>
      <c r="P155" s="91">
        <v>2202274.2999999998</v>
      </c>
      <c r="Q155" s="91">
        <v>2202274.2999999998</v>
      </c>
      <c r="R155" s="91">
        <v>0</v>
      </c>
      <c r="S155" s="91">
        <v>0</v>
      </c>
      <c r="T155" s="91">
        <v>0</v>
      </c>
      <c r="U155" s="91">
        <v>490766.92</v>
      </c>
      <c r="V155" s="91">
        <v>0</v>
      </c>
      <c r="W155" s="17">
        <f>+U155+V155</f>
        <v>490766.92</v>
      </c>
      <c r="X155" s="17">
        <f>+T155+W155</f>
        <v>490766.92</v>
      </c>
      <c r="Y155" s="91">
        <v>0</v>
      </c>
      <c r="Z155" s="91">
        <v>0</v>
      </c>
      <c r="AA155" s="91">
        <v>0</v>
      </c>
      <c r="AB155" s="91">
        <v>11353.28</v>
      </c>
      <c r="AC155" s="91">
        <v>0</v>
      </c>
      <c r="AD155" s="17">
        <f>+AB155+AC155</f>
        <v>11353.28</v>
      </c>
      <c r="AE155" s="17">
        <f>+AA155+AD155</f>
        <v>11353.28</v>
      </c>
      <c r="AF155" s="91">
        <v>0</v>
      </c>
      <c r="AG155" s="91">
        <v>0</v>
      </c>
      <c r="AH155" s="91">
        <v>0</v>
      </c>
      <c r="AI155" s="91">
        <v>0</v>
      </c>
      <c r="AJ155" s="91">
        <v>0</v>
      </c>
      <c r="AK155" s="91">
        <v>0</v>
      </c>
      <c r="AL155" s="91">
        <v>0</v>
      </c>
      <c r="AM155" s="91">
        <v>0</v>
      </c>
      <c r="AN155" s="91">
        <v>0</v>
      </c>
      <c r="AO155" s="91">
        <v>0</v>
      </c>
      <c r="AP155" s="91">
        <v>0</v>
      </c>
      <c r="AQ155" s="91">
        <v>0</v>
      </c>
      <c r="AR155" s="91">
        <v>0</v>
      </c>
      <c r="AS155" s="91">
        <v>0</v>
      </c>
      <c r="AT155" s="91">
        <f t="shared" si="156"/>
        <v>0</v>
      </c>
      <c r="AU155" s="91">
        <f t="shared" si="157"/>
        <v>0</v>
      </c>
      <c r="AV155" s="91">
        <f t="shared" si="158"/>
        <v>0</v>
      </c>
      <c r="AW155" s="91">
        <f t="shared" si="159"/>
        <v>1700154.0999999999</v>
      </c>
      <c r="AX155" s="91">
        <f t="shared" si="160"/>
        <v>0</v>
      </c>
      <c r="AY155" s="91">
        <f t="shared" si="161"/>
        <v>1700154.0999999999</v>
      </c>
      <c r="AZ155" s="91">
        <f t="shared" si="162"/>
        <v>1700154.0999999999</v>
      </c>
      <c r="BA155" s="166">
        <v>7</v>
      </c>
      <c r="BB155" s="167"/>
      <c r="BC155" s="166"/>
      <c r="BD155" s="167"/>
      <c r="BE155" s="166"/>
      <c r="BF155" s="167"/>
      <c r="BG155" s="137">
        <f>+BA155-BC155-BE155</f>
        <v>7</v>
      </c>
      <c r="BH155" s="167"/>
    </row>
    <row r="156" spans="1:60" ht="27.75">
      <c r="A156" s="75">
        <v>2026</v>
      </c>
      <c r="B156" s="75">
        <v>8324</v>
      </c>
      <c r="C156" s="75">
        <v>3</v>
      </c>
      <c r="D156" s="75">
        <v>7</v>
      </c>
      <c r="E156" s="75">
        <v>21</v>
      </c>
      <c r="F156" s="75">
        <v>2000</v>
      </c>
      <c r="G156" s="75"/>
      <c r="H156" s="75"/>
      <c r="I156" s="77" t="s">
        <v>19</v>
      </c>
      <c r="J156" s="79" t="s">
        <v>24</v>
      </c>
      <c r="K156" s="80">
        <v>0</v>
      </c>
      <c r="L156" s="80">
        <v>0</v>
      </c>
      <c r="M156" s="80">
        <v>0</v>
      </c>
      <c r="N156" s="80">
        <v>572000</v>
      </c>
      <c r="O156" s="80">
        <v>0</v>
      </c>
      <c r="P156" s="80">
        <v>572000</v>
      </c>
      <c r="Q156" s="80">
        <v>572000</v>
      </c>
      <c r="R156" s="80">
        <f t="shared" ref="R156:T156" si="171">+R157+R164+R167+R170</f>
        <v>0</v>
      </c>
      <c r="S156" s="80">
        <f t="shared" si="171"/>
        <v>0</v>
      </c>
      <c r="T156" s="80">
        <f t="shared" si="171"/>
        <v>0</v>
      </c>
      <c r="U156" s="80">
        <f>+U157+U164+U167+U170</f>
        <v>40710.410000000003</v>
      </c>
      <c r="V156" s="80">
        <f t="shared" ref="V156" si="172">+V157+V164+V167+V170</f>
        <v>0</v>
      </c>
      <c r="W156" s="80">
        <f t="shared" ref="W156" si="173">+W157+W164+W167+W170</f>
        <v>40710.410000000003</v>
      </c>
      <c r="X156" s="80">
        <f t="shared" ref="X156:Y156" si="174">+X157+X164+X167+X170</f>
        <v>40710.410000000003</v>
      </c>
      <c r="Y156" s="80">
        <f t="shared" si="174"/>
        <v>0</v>
      </c>
      <c r="Z156" s="80">
        <f t="shared" ref="Z156" si="175">+Z157+Z164+Z167+Z170</f>
        <v>0</v>
      </c>
      <c r="AA156" s="80">
        <f t="shared" ref="AA156" si="176">+AA157+AA164+AA167+AA170</f>
        <v>0</v>
      </c>
      <c r="AB156" s="80">
        <f t="shared" ref="AB156:AC156" si="177">+AB157+AB164+AB167+AB170</f>
        <v>0</v>
      </c>
      <c r="AC156" s="80">
        <f t="shared" si="177"/>
        <v>0</v>
      </c>
      <c r="AD156" s="80">
        <f t="shared" ref="AD156" si="178">+AD157+AD164+AD167+AD170</f>
        <v>0</v>
      </c>
      <c r="AE156" s="80">
        <f t="shared" ref="AE156" si="179">+AE157+AE164+AE167+AE170</f>
        <v>0</v>
      </c>
      <c r="AF156" s="80">
        <f t="shared" ref="AF156:AG156" si="180">+AF157+AF164+AF167+AF170</f>
        <v>0</v>
      </c>
      <c r="AG156" s="80">
        <f t="shared" si="180"/>
        <v>0</v>
      </c>
      <c r="AH156" s="80">
        <f t="shared" ref="AH156" si="181">+AH157+AH164+AH167+AH170</f>
        <v>0</v>
      </c>
      <c r="AI156" s="80">
        <f t="shared" ref="AI156" si="182">+AI157+AI164+AI167+AI170</f>
        <v>0</v>
      </c>
      <c r="AJ156" s="80">
        <f t="shared" ref="AJ156:AK156" si="183">+AJ157+AJ164+AJ167+AJ170</f>
        <v>0</v>
      </c>
      <c r="AK156" s="80">
        <f t="shared" si="183"/>
        <v>0</v>
      </c>
      <c r="AL156" s="80">
        <f t="shared" ref="AL156" si="184">+AL157+AL164+AL167+AL170</f>
        <v>0</v>
      </c>
      <c r="AM156" s="80">
        <f t="shared" ref="AM156" si="185">+AM157+AM164+AM167+AM170</f>
        <v>0</v>
      </c>
      <c r="AN156" s="80">
        <f t="shared" ref="AN156:AO156" si="186">+AN157+AN164+AN167+AN170</f>
        <v>0</v>
      </c>
      <c r="AO156" s="80">
        <f t="shared" si="186"/>
        <v>0</v>
      </c>
      <c r="AP156" s="80">
        <f t="shared" ref="AP156" si="187">+AP157+AP164+AP167+AP170</f>
        <v>0</v>
      </c>
      <c r="AQ156" s="80">
        <f t="shared" ref="AQ156" si="188">+AQ157+AQ164+AQ167+AQ170</f>
        <v>0</v>
      </c>
      <c r="AR156" s="80">
        <f t="shared" ref="AR156:AS156" si="189">+AR157+AR164+AR167+AR170</f>
        <v>0</v>
      </c>
      <c r="AS156" s="80">
        <f t="shared" si="189"/>
        <v>0</v>
      </c>
      <c r="AT156" s="80">
        <f t="shared" si="156"/>
        <v>0</v>
      </c>
      <c r="AU156" s="80">
        <f t="shared" si="157"/>
        <v>0</v>
      </c>
      <c r="AV156" s="80">
        <f t="shared" si="158"/>
        <v>0</v>
      </c>
      <c r="AW156" s="80">
        <f t="shared" si="159"/>
        <v>531289.59</v>
      </c>
      <c r="AX156" s="80">
        <f t="shared" si="160"/>
        <v>0</v>
      </c>
      <c r="AY156" s="80">
        <f t="shared" si="161"/>
        <v>531289.59</v>
      </c>
      <c r="AZ156" s="80">
        <f t="shared" si="162"/>
        <v>531289.59</v>
      </c>
      <c r="BA156" s="168"/>
      <c r="BB156" s="161"/>
      <c r="BC156" s="168"/>
      <c r="BD156" s="161"/>
      <c r="BE156" s="168"/>
      <c r="BF156" s="161"/>
      <c r="BG156" s="168"/>
      <c r="BH156" s="161"/>
    </row>
    <row r="157" spans="1:60" ht="55.5">
      <c r="A157" s="76">
        <v>2026</v>
      </c>
      <c r="B157" s="76">
        <v>8324</v>
      </c>
      <c r="C157" s="76">
        <v>3</v>
      </c>
      <c r="D157" s="76">
        <v>7</v>
      </c>
      <c r="E157" s="76">
        <v>21</v>
      </c>
      <c r="F157" s="76">
        <v>2000</v>
      </c>
      <c r="G157" s="76">
        <v>2100</v>
      </c>
      <c r="H157" s="76"/>
      <c r="I157" s="78" t="s">
        <v>19</v>
      </c>
      <c r="J157" s="81" t="s">
        <v>47</v>
      </c>
      <c r="K157" s="82">
        <v>0</v>
      </c>
      <c r="L157" s="82">
        <v>0</v>
      </c>
      <c r="M157" s="82">
        <v>0</v>
      </c>
      <c r="N157" s="82">
        <v>305000</v>
      </c>
      <c r="O157" s="82">
        <v>0</v>
      </c>
      <c r="P157" s="82">
        <v>305000</v>
      </c>
      <c r="Q157" s="82">
        <v>305000</v>
      </c>
      <c r="R157" s="82">
        <f t="shared" ref="R157:T157" si="190">+R158+R160+R162</f>
        <v>0</v>
      </c>
      <c r="S157" s="82">
        <f t="shared" si="190"/>
        <v>0</v>
      </c>
      <c r="T157" s="82">
        <f t="shared" si="190"/>
        <v>0</v>
      </c>
      <c r="U157" s="82">
        <f>+U158+U160+U162</f>
        <v>0</v>
      </c>
      <c r="V157" s="82">
        <f t="shared" ref="V157" si="191">+V158+V160+V162</f>
        <v>0</v>
      </c>
      <c r="W157" s="82">
        <f t="shared" ref="W157" si="192">+W158+W160+W162</f>
        <v>0</v>
      </c>
      <c r="X157" s="82">
        <f t="shared" ref="X157:Y157" si="193">+X158+X160+X162</f>
        <v>0</v>
      </c>
      <c r="Y157" s="82">
        <f t="shared" si="193"/>
        <v>0</v>
      </c>
      <c r="Z157" s="82">
        <f t="shared" ref="Z157" si="194">+Z158+Z160+Z162</f>
        <v>0</v>
      </c>
      <c r="AA157" s="82">
        <f t="shared" ref="AA157" si="195">+AA158+AA160+AA162</f>
        <v>0</v>
      </c>
      <c r="AB157" s="82">
        <f t="shared" ref="AB157:AC157" si="196">+AB158+AB160+AB162</f>
        <v>0</v>
      </c>
      <c r="AC157" s="82">
        <f t="shared" si="196"/>
        <v>0</v>
      </c>
      <c r="AD157" s="82">
        <f t="shared" ref="AD157" si="197">+AD158+AD160+AD162</f>
        <v>0</v>
      </c>
      <c r="AE157" s="82">
        <f t="shared" ref="AE157" si="198">+AE158+AE160+AE162</f>
        <v>0</v>
      </c>
      <c r="AF157" s="82">
        <f t="shared" ref="AF157:AG157" si="199">+AF158+AF160+AF162</f>
        <v>0</v>
      </c>
      <c r="AG157" s="82">
        <f t="shared" si="199"/>
        <v>0</v>
      </c>
      <c r="AH157" s="82">
        <f t="shared" ref="AH157" si="200">+AH158+AH160+AH162</f>
        <v>0</v>
      </c>
      <c r="AI157" s="82">
        <f t="shared" ref="AI157" si="201">+AI158+AI160+AI162</f>
        <v>0</v>
      </c>
      <c r="AJ157" s="82">
        <f t="shared" ref="AJ157:AK157" si="202">+AJ158+AJ160+AJ162</f>
        <v>0</v>
      </c>
      <c r="AK157" s="82">
        <f t="shared" si="202"/>
        <v>0</v>
      </c>
      <c r="AL157" s="82">
        <f t="shared" ref="AL157" si="203">+AL158+AL160+AL162</f>
        <v>0</v>
      </c>
      <c r="AM157" s="82">
        <f t="shared" ref="AM157" si="204">+AM158+AM160+AM162</f>
        <v>0</v>
      </c>
      <c r="AN157" s="82">
        <f t="shared" ref="AN157:AO157" si="205">+AN158+AN160+AN162</f>
        <v>0</v>
      </c>
      <c r="AO157" s="82">
        <f t="shared" si="205"/>
        <v>0</v>
      </c>
      <c r="AP157" s="82">
        <f t="shared" ref="AP157" si="206">+AP158+AP160+AP162</f>
        <v>0</v>
      </c>
      <c r="AQ157" s="82">
        <f t="shared" ref="AQ157" si="207">+AQ158+AQ160+AQ162</f>
        <v>0</v>
      </c>
      <c r="AR157" s="82">
        <f t="shared" ref="AR157:AS157" si="208">+AR158+AR160+AR162</f>
        <v>0</v>
      </c>
      <c r="AS157" s="82">
        <f t="shared" si="208"/>
        <v>0</v>
      </c>
      <c r="AT157" s="82">
        <f t="shared" si="156"/>
        <v>0</v>
      </c>
      <c r="AU157" s="82">
        <f t="shared" si="157"/>
        <v>0</v>
      </c>
      <c r="AV157" s="82">
        <f t="shared" si="158"/>
        <v>0</v>
      </c>
      <c r="AW157" s="82">
        <f t="shared" si="159"/>
        <v>305000</v>
      </c>
      <c r="AX157" s="82">
        <f t="shared" si="160"/>
        <v>0</v>
      </c>
      <c r="AY157" s="82">
        <f t="shared" si="161"/>
        <v>305000</v>
      </c>
      <c r="AZ157" s="82">
        <f t="shared" si="162"/>
        <v>305000</v>
      </c>
      <c r="BA157" s="162"/>
      <c r="BB157" s="163"/>
      <c r="BC157" s="162"/>
      <c r="BD157" s="163"/>
      <c r="BE157" s="162"/>
      <c r="BF157" s="163"/>
      <c r="BG157" s="162"/>
      <c r="BH157" s="163"/>
    </row>
    <row r="158" spans="1:60" ht="27.75">
      <c r="A158" s="83">
        <v>2026</v>
      </c>
      <c r="B158" s="83">
        <v>8324</v>
      </c>
      <c r="C158" s="83">
        <v>3</v>
      </c>
      <c r="D158" s="83">
        <v>7</v>
      </c>
      <c r="E158" s="83">
        <v>21</v>
      </c>
      <c r="F158" s="83">
        <v>2000</v>
      </c>
      <c r="G158" s="83">
        <v>2100</v>
      </c>
      <c r="H158" s="83">
        <v>211</v>
      </c>
      <c r="I158" s="92" t="s">
        <v>19</v>
      </c>
      <c r="J158" s="85" t="s">
        <v>48</v>
      </c>
      <c r="K158" s="86">
        <v>0</v>
      </c>
      <c r="L158" s="86">
        <v>0</v>
      </c>
      <c r="M158" s="86">
        <v>0</v>
      </c>
      <c r="N158" s="86">
        <v>40000</v>
      </c>
      <c r="O158" s="86">
        <v>0</v>
      </c>
      <c r="P158" s="86">
        <v>40000</v>
      </c>
      <c r="Q158" s="86">
        <v>40000</v>
      </c>
      <c r="R158" s="86">
        <f t="shared" ref="R158:T158" si="209">+R159</f>
        <v>0</v>
      </c>
      <c r="S158" s="86">
        <f t="shared" si="209"/>
        <v>0</v>
      </c>
      <c r="T158" s="86">
        <f t="shared" si="209"/>
        <v>0</v>
      </c>
      <c r="U158" s="86">
        <f>+U159</f>
        <v>0</v>
      </c>
      <c r="V158" s="86">
        <f t="shared" ref="V158" si="210">+V159</f>
        <v>0</v>
      </c>
      <c r="W158" s="86">
        <f t="shared" ref="W158" si="211">+W159</f>
        <v>0</v>
      </c>
      <c r="X158" s="86">
        <f t="shared" ref="X158:Y158" si="212">+X159</f>
        <v>0</v>
      </c>
      <c r="Y158" s="86">
        <f t="shared" si="212"/>
        <v>0</v>
      </c>
      <c r="Z158" s="86">
        <f t="shared" ref="Z158" si="213">+Z159</f>
        <v>0</v>
      </c>
      <c r="AA158" s="86">
        <f t="shared" ref="AA158" si="214">+AA159</f>
        <v>0</v>
      </c>
      <c r="AB158" s="86">
        <f t="shared" ref="AB158:AC158" si="215">+AB159</f>
        <v>0</v>
      </c>
      <c r="AC158" s="86">
        <f t="shared" si="215"/>
        <v>0</v>
      </c>
      <c r="AD158" s="86">
        <f t="shared" ref="AD158" si="216">+AD159</f>
        <v>0</v>
      </c>
      <c r="AE158" s="86">
        <f t="shared" ref="AE158" si="217">+AE159</f>
        <v>0</v>
      </c>
      <c r="AF158" s="86">
        <f t="shared" ref="AF158:AG158" si="218">+AF159</f>
        <v>0</v>
      </c>
      <c r="AG158" s="86">
        <f t="shared" si="218"/>
        <v>0</v>
      </c>
      <c r="AH158" s="86">
        <f t="shared" ref="AH158" si="219">+AH159</f>
        <v>0</v>
      </c>
      <c r="AI158" s="86">
        <f t="shared" ref="AI158" si="220">+AI159</f>
        <v>0</v>
      </c>
      <c r="AJ158" s="86">
        <f t="shared" ref="AJ158:AK158" si="221">+AJ159</f>
        <v>0</v>
      </c>
      <c r="AK158" s="86">
        <f t="shared" si="221"/>
        <v>0</v>
      </c>
      <c r="AL158" s="86">
        <f t="shared" ref="AL158" si="222">+AL159</f>
        <v>0</v>
      </c>
      <c r="AM158" s="86">
        <f t="shared" ref="AM158" si="223">+AM159</f>
        <v>0</v>
      </c>
      <c r="AN158" s="86">
        <f t="shared" ref="AN158:AO158" si="224">+AN159</f>
        <v>0</v>
      </c>
      <c r="AO158" s="86">
        <f t="shared" si="224"/>
        <v>0</v>
      </c>
      <c r="AP158" s="86">
        <f t="shared" ref="AP158" si="225">+AP159</f>
        <v>0</v>
      </c>
      <c r="AQ158" s="86">
        <f t="shared" ref="AQ158" si="226">+AQ159</f>
        <v>0</v>
      </c>
      <c r="AR158" s="86">
        <f t="shared" ref="AR158:AS158" si="227">+AR159</f>
        <v>0</v>
      </c>
      <c r="AS158" s="86">
        <f t="shared" si="227"/>
        <v>0</v>
      </c>
      <c r="AT158" s="86">
        <f t="shared" si="156"/>
        <v>0</v>
      </c>
      <c r="AU158" s="86">
        <f t="shared" si="157"/>
        <v>0</v>
      </c>
      <c r="AV158" s="86">
        <f t="shared" si="158"/>
        <v>0</v>
      </c>
      <c r="AW158" s="86">
        <f t="shared" si="159"/>
        <v>40000</v>
      </c>
      <c r="AX158" s="86">
        <f t="shared" si="160"/>
        <v>0</v>
      </c>
      <c r="AY158" s="86">
        <f t="shared" si="161"/>
        <v>40000</v>
      </c>
      <c r="AZ158" s="86">
        <f t="shared" si="162"/>
        <v>40000</v>
      </c>
      <c r="BA158" s="164"/>
      <c r="BB158" s="165"/>
      <c r="BC158" s="164"/>
      <c r="BD158" s="165"/>
      <c r="BE158" s="164"/>
      <c r="BF158" s="165"/>
      <c r="BG158" s="164"/>
      <c r="BH158" s="165"/>
    </row>
    <row r="159" spans="1:60" ht="27.75">
      <c r="A159" s="87">
        <v>2026</v>
      </c>
      <c r="B159" s="87">
        <v>8324</v>
      </c>
      <c r="C159" s="87">
        <v>3</v>
      </c>
      <c r="D159" s="87">
        <v>7</v>
      </c>
      <c r="E159" s="87">
        <v>21</v>
      </c>
      <c r="F159" s="87">
        <v>2000</v>
      </c>
      <c r="G159" s="87">
        <v>2100</v>
      </c>
      <c r="H159" s="87">
        <v>211</v>
      </c>
      <c r="I159" s="88">
        <v>1</v>
      </c>
      <c r="J159" s="89" t="s">
        <v>49</v>
      </c>
      <c r="K159" s="91">
        <v>0</v>
      </c>
      <c r="L159" s="91">
        <v>0</v>
      </c>
      <c r="M159" s="91">
        <v>0</v>
      </c>
      <c r="N159" s="91">
        <v>40000</v>
      </c>
      <c r="O159" s="91">
        <v>0</v>
      </c>
      <c r="P159" s="91">
        <v>40000</v>
      </c>
      <c r="Q159" s="91">
        <v>40000</v>
      </c>
      <c r="R159" s="91">
        <v>0</v>
      </c>
      <c r="S159" s="91">
        <v>0</v>
      </c>
      <c r="T159" s="91">
        <v>0</v>
      </c>
      <c r="U159" s="91">
        <v>0</v>
      </c>
      <c r="V159" s="91">
        <v>0</v>
      </c>
      <c r="W159" s="91">
        <v>0</v>
      </c>
      <c r="X159" s="91">
        <v>0</v>
      </c>
      <c r="Y159" s="91">
        <v>0</v>
      </c>
      <c r="Z159" s="91">
        <v>0</v>
      </c>
      <c r="AA159" s="91">
        <v>0</v>
      </c>
      <c r="AB159" s="91">
        <v>0</v>
      </c>
      <c r="AC159" s="91">
        <v>0</v>
      </c>
      <c r="AD159" s="91">
        <v>0</v>
      </c>
      <c r="AE159" s="91">
        <v>0</v>
      </c>
      <c r="AF159" s="91">
        <v>0</v>
      </c>
      <c r="AG159" s="91">
        <v>0</v>
      </c>
      <c r="AH159" s="91">
        <v>0</v>
      </c>
      <c r="AI159" s="91">
        <v>0</v>
      </c>
      <c r="AJ159" s="91">
        <v>0</v>
      </c>
      <c r="AK159" s="91">
        <v>0</v>
      </c>
      <c r="AL159" s="91">
        <v>0</v>
      </c>
      <c r="AM159" s="91">
        <v>0</v>
      </c>
      <c r="AN159" s="91">
        <v>0</v>
      </c>
      <c r="AO159" s="91">
        <v>0</v>
      </c>
      <c r="AP159" s="91">
        <v>0</v>
      </c>
      <c r="AQ159" s="91">
        <v>0</v>
      </c>
      <c r="AR159" s="91">
        <v>0</v>
      </c>
      <c r="AS159" s="91">
        <v>0</v>
      </c>
      <c r="AT159" s="91">
        <f t="shared" si="156"/>
        <v>0</v>
      </c>
      <c r="AU159" s="91">
        <f t="shared" si="157"/>
        <v>0</v>
      </c>
      <c r="AV159" s="91">
        <f t="shared" si="158"/>
        <v>0</v>
      </c>
      <c r="AW159" s="91">
        <f t="shared" si="159"/>
        <v>40000</v>
      </c>
      <c r="AX159" s="91">
        <f t="shared" si="160"/>
        <v>0</v>
      </c>
      <c r="AY159" s="91">
        <f t="shared" si="161"/>
        <v>40000</v>
      </c>
      <c r="AZ159" s="91">
        <f t="shared" si="162"/>
        <v>40000</v>
      </c>
      <c r="BA159" s="166">
        <v>1</v>
      </c>
      <c r="BB159" s="167"/>
      <c r="BC159" s="166"/>
      <c r="BD159" s="167"/>
      <c r="BE159" s="166"/>
      <c r="BF159" s="167"/>
      <c r="BG159" s="137">
        <f>+BA159-BC159-BE159</f>
        <v>1</v>
      </c>
      <c r="BH159" s="167"/>
    </row>
    <row r="160" spans="1:60" ht="55.5">
      <c r="A160" s="83">
        <v>2026</v>
      </c>
      <c r="B160" s="83">
        <v>8324</v>
      </c>
      <c r="C160" s="83">
        <v>3</v>
      </c>
      <c r="D160" s="83">
        <v>7</v>
      </c>
      <c r="E160" s="83">
        <v>21</v>
      </c>
      <c r="F160" s="83">
        <v>2000</v>
      </c>
      <c r="G160" s="83">
        <v>2100</v>
      </c>
      <c r="H160" s="83">
        <v>214</v>
      </c>
      <c r="I160" s="92" t="s">
        <v>19</v>
      </c>
      <c r="J160" s="85" t="s">
        <v>50</v>
      </c>
      <c r="K160" s="86">
        <v>0</v>
      </c>
      <c r="L160" s="86">
        <v>0</v>
      </c>
      <c r="M160" s="86">
        <v>0</v>
      </c>
      <c r="N160" s="86">
        <v>250000</v>
      </c>
      <c r="O160" s="86">
        <v>0</v>
      </c>
      <c r="P160" s="86">
        <v>250000</v>
      </c>
      <c r="Q160" s="86">
        <v>250000</v>
      </c>
      <c r="R160" s="86">
        <v>0</v>
      </c>
      <c r="S160" s="86">
        <v>0</v>
      </c>
      <c r="T160" s="86">
        <v>0</v>
      </c>
      <c r="U160" s="86">
        <v>0</v>
      </c>
      <c r="V160" s="86">
        <v>0</v>
      </c>
      <c r="W160" s="86">
        <v>0</v>
      </c>
      <c r="X160" s="86">
        <v>0</v>
      </c>
      <c r="Y160" s="86">
        <v>0</v>
      </c>
      <c r="Z160" s="86">
        <v>0</v>
      </c>
      <c r="AA160" s="86">
        <v>0</v>
      </c>
      <c r="AB160" s="86">
        <v>0</v>
      </c>
      <c r="AC160" s="86">
        <v>0</v>
      </c>
      <c r="AD160" s="86">
        <v>0</v>
      </c>
      <c r="AE160" s="86">
        <v>0</v>
      </c>
      <c r="AF160" s="86">
        <v>0</v>
      </c>
      <c r="AG160" s="86">
        <v>0</v>
      </c>
      <c r="AH160" s="86">
        <v>0</v>
      </c>
      <c r="AI160" s="86">
        <v>0</v>
      </c>
      <c r="AJ160" s="86">
        <v>0</v>
      </c>
      <c r="AK160" s="86">
        <v>0</v>
      </c>
      <c r="AL160" s="86">
        <v>0</v>
      </c>
      <c r="AM160" s="86">
        <v>0</v>
      </c>
      <c r="AN160" s="86">
        <v>0</v>
      </c>
      <c r="AO160" s="86">
        <v>0</v>
      </c>
      <c r="AP160" s="86">
        <v>0</v>
      </c>
      <c r="AQ160" s="86">
        <v>0</v>
      </c>
      <c r="AR160" s="86">
        <v>0</v>
      </c>
      <c r="AS160" s="86">
        <v>0</v>
      </c>
      <c r="AT160" s="86">
        <f t="shared" si="156"/>
        <v>0</v>
      </c>
      <c r="AU160" s="86">
        <f t="shared" si="157"/>
        <v>0</v>
      </c>
      <c r="AV160" s="86">
        <f t="shared" si="158"/>
        <v>0</v>
      </c>
      <c r="AW160" s="86">
        <f t="shared" si="159"/>
        <v>250000</v>
      </c>
      <c r="AX160" s="86">
        <f t="shared" si="160"/>
        <v>0</v>
      </c>
      <c r="AY160" s="86">
        <f t="shared" si="161"/>
        <v>250000</v>
      </c>
      <c r="AZ160" s="86">
        <f t="shared" si="162"/>
        <v>250000</v>
      </c>
      <c r="BA160" s="164"/>
      <c r="BB160" s="165"/>
      <c r="BC160" s="164"/>
      <c r="BD160" s="165"/>
      <c r="BE160" s="164"/>
      <c r="BF160" s="165"/>
      <c r="BG160" s="164"/>
      <c r="BH160" s="165"/>
    </row>
    <row r="161" spans="1:60" ht="27.75">
      <c r="A161" s="87">
        <v>2026</v>
      </c>
      <c r="B161" s="87">
        <v>8324</v>
      </c>
      <c r="C161" s="87">
        <v>3</v>
      </c>
      <c r="D161" s="87">
        <v>7</v>
      </c>
      <c r="E161" s="87">
        <v>21</v>
      </c>
      <c r="F161" s="87">
        <v>2000</v>
      </c>
      <c r="G161" s="87">
        <v>2100</v>
      </c>
      <c r="H161" s="87">
        <v>214</v>
      </c>
      <c r="I161" s="88">
        <v>1</v>
      </c>
      <c r="J161" s="89" t="s">
        <v>51</v>
      </c>
      <c r="K161" s="91">
        <v>0</v>
      </c>
      <c r="L161" s="91">
        <v>0</v>
      </c>
      <c r="M161" s="91">
        <v>0</v>
      </c>
      <c r="N161" s="91">
        <v>250000</v>
      </c>
      <c r="O161" s="91">
        <v>0</v>
      </c>
      <c r="P161" s="91">
        <v>250000</v>
      </c>
      <c r="Q161" s="91">
        <v>250000</v>
      </c>
      <c r="R161" s="91">
        <v>0</v>
      </c>
      <c r="S161" s="91">
        <v>0</v>
      </c>
      <c r="T161" s="91">
        <v>0</v>
      </c>
      <c r="U161" s="91">
        <v>0</v>
      </c>
      <c r="V161" s="91">
        <v>0</v>
      </c>
      <c r="W161" s="91">
        <v>0</v>
      </c>
      <c r="X161" s="91">
        <v>0</v>
      </c>
      <c r="Y161" s="91">
        <v>0</v>
      </c>
      <c r="Z161" s="91">
        <v>0</v>
      </c>
      <c r="AA161" s="91">
        <v>0</v>
      </c>
      <c r="AB161" s="91">
        <v>0</v>
      </c>
      <c r="AC161" s="91">
        <v>0</v>
      </c>
      <c r="AD161" s="91">
        <v>0</v>
      </c>
      <c r="AE161" s="91">
        <v>0</v>
      </c>
      <c r="AF161" s="91">
        <v>0</v>
      </c>
      <c r="AG161" s="91">
        <v>0</v>
      </c>
      <c r="AH161" s="91">
        <v>0</v>
      </c>
      <c r="AI161" s="91">
        <v>0</v>
      </c>
      <c r="AJ161" s="91">
        <v>0</v>
      </c>
      <c r="AK161" s="91">
        <v>0</v>
      </c>
      <c r="AL161" s="91">
        <v>0</v>
      </c>
      <c r="AM161" s="91">
        <v>0</v>
      </c>
      <c r="AN161" s="91">
        <v>0</v>
      </c>
      <c r="AO161" s="91">
        <v>0</v>
      </c>
      <c r="AP161" s="91">
        <v>0</v>
      </c>
      <c r="AQ161" s="91">
        <v>0</v>
      </c>
      <c r="AR161" s="91">
        <v>0</v>
      </c>
      <c r="AS161" s="91">
        <v>0</v>
      </c>
      <c r="AT161" s="91">
        <f t="shared" si="156"/>
        <v>0</v>
      </c>
      <c r="AU161" s="91">
        <f t="shared" si="157"/>
        <v>0</v>
      </c>
      <c r="AV161" s="91">
        <f t="shared" si="158"/>
        <v>0</v>
      </c>
      <c r="AW161" s="91">
        <f t="shared" si="159"/>
        <v>250000</v>
      </c>
      <c r="AX161" s="91">
        <f t="shared" si="160"/>
        <v>0</v>
      </c>
      <c r="AY161" s="91">
        <f t="shared" si="161"/>
        <v>250000</v>
      </c>
      <c r="AZ161" s="91">
        <f t="shared" si="162"/>
        <v>250000</v>
      </c>
      <c r="BA161" s="166">
        <v>1</v>
      </c>
      <c r="BB161" s="167"/>
      <c r="BC161" s="166"/>
      <c r="BD161" s="167"/>
      <c r="BE161" s="166"/>
      <c r="BF161" s="167"/>
      <c r="BG161" s="137">
        <f>+BA161-BC161-BE161</f>
        <v>1</v>
      </c>
      <c r="BH161" s="167"/>
    </row>
    <row r="162" spans="1:60" ht="27.75">
      <c r="A162" s="83">
        <v>2026</v>
      </c>
      <c r="B162" s="83">
        <v>8324</v>
      </c>
      <c r="C162" s="83">
        <v>3</v>
      </c>
      <c r="D162" s="83">
        <v>7</v>
      </c>
      <c r="E162" s="83">
        <v>21</v>
      </c>
      <c r="F162" s="83">
        <v>2000</v>
      </c>
      <c r="G162" s="83">
        <v>2100</v>
      </c>
      <c r="H162" s="83">
        <v>218</v>
      </c>
      <c r="I162" s="92" t="s">
        <v>19</v>
      </c>
      <c r="J162" s="85" t="s">
        <v>72</v>
      </c>
      <c r="K162" s="86">
        <v>0</v>
      </c>
      <c r="L162" s="86">
        <v>0</v>
      </c>
      <c r="M162" s="86">
        <v>0</v>
      </c>
      <c r="N162" s="86">
        <v>15000</v>
      </c>
      <c r="O162" s="86">
        <v>0</v>
      </c>
      <c r="P162" s="86">
        <v>15000</v>
      </c>
      <c r="Q162" s="86">
        <v>15000</v>
      </c>
      <c r="R162" s="86">
        <v>0</v>
      </c>
      <c r="S162" s="86">
        <v>0</v>
      </c>
      <c r="T162" s="86">
        <v>0</v>
      </c>
      <c r="U162" s="86">
        <v>0</v>
      </c>
      <c r="V162" s="86">
        <v>0</v>
      </c>
      <c r="W162" s="86">
        <v>0</v>
      </c>
      <c r="X162" s="86">
        <v>0</v>
      </c>
      <c r="Y162" s="86">
        <v>0</v>
      </c>
      <c r="Z162" s="86">
        <v>0</v>
      </c>
      <c r="AA162" s="86">
        <v>0</v>
      </c>
      <c r="AB162" s="86">
        <v>0</v>
      </c>
      <c r="AC162" s="86">
        <v>0</v>
      </c>
      <c r="AD162" s="86">
        <v>0</v>
      </c>
      <c r="AE162" s="86">
        <v>0</v>
      </c>
      <c r="AF162" s="86">
        <v>0</v>
      </c>
      <c r="AG162" s="86">
        <v>0</v>
      </c>
      <c r="AH162" s="86">
        <v>0</v>
      </c>
      <c r="AI162" s="86">
        <v>0</v>
      </c>
      <c r="AJ162" s="86">
        <v>0</v>
      </c>
      <c r="AK162" s="86">
        <v>0</v>
      </c>
      <c r="AL162" s="86">
        <v>0</v>
      </c>
      <c r="AM162" s="86">
        <v>0</v>
      </c>
      <c r="AN162" s="86">
        <v>0</v>
      </c>
      <c r="AO162" s="86">
        <v>0</v>
      </c>
      <c r="AP162" s="86">
        <v>0</v>
      </c>
      <c r="AQ162" s="86">
        <v>0</v>
      </c>
      <c r="AR162" s="86">
        <v>0</v>
      </c>
      <c r="AS162" s="86">
        <v>0</v>
      </c>
      <c r="AT162" s="86">
        <f t="shared" si="156"/>
        <v>0</v>
      </c>
      <c r="AU162" s="86">
        <f t="shared" si="157"/>
        <v>0</v>
      </c>
      <c r="AV162" s="86">
        <f t="shared" si="158"/>
        <v>0</v>
      </c>
      <c r="AW162" s="86">
        <f t="shared" si="159"/>
        <v>15000</v>
      </c>
      <c r="AX162" s="86">
        <f t="shared" si="160"/>
        <v>0</v>
      </c>
      <c r="AY162" s="86">
        <f t="shared" si="161"/>
        <v>15000</v>
      </c>
      <c r="AZ162" s="86">
        <f t="shared" si="162"/>
        <v>15000</v>
      </c>
      <c r="BA162" s="164"/>
      <c r="BB162" s="165"/>
      <c r="BC162" s="164"/>
      <c r="BD162" s="165"/>
      <c r="BE162" s="164"/>
      <c r="BF162" s="165"/>
      <c r="BG162" s="164"/>
      <c r="BH162" s="165"/>
    </row>
    <row r="163" spans="1:60" ht="27.75">
      <c r="A163" s="87">
        <v>2026</v>
      </c>
      <c r="B163" s="87">
        <v>8324</v>
      </c>
      <c r="C163" s="87">
        <v>3</v>
      </c>
      <c r="D163" s="87">
        <v>7</v>
      </c>
      <c r="E163" s="87">
        <v>21</v>
      </c>
      <c r="F163" s="87">
        <v>2000</v>
      </c>
      <c r="G163" s="87">
        <v>2100</v>
      </c>
      <c r="H163" s="87">
        <v>218</v>
      </c>
      <c r="I163" s="88">
        <v>1</v>
      </c>
      <c r="J163" s="89" t="s">
        <v>72</v>
      </c>
      <c r="K163" s="91">
        <v>0</v>
      </c>
      <c r="L163" s="91">
        <v>0</v>
      </c>
      <c r="M163" s="91">
        <v>0</v>
      </c>
      <c r="N163" s="91">
        <v>15000</v>
      </c>
      <c r="O163" s="91">
        <v>0</v>
      </c>
      <c r="P163" s="91">
        <v>15000</v>
      </c>
      <c r="Q163" s="91">
        <v>15000</v>
      </c>
      <c r="R163" s="91">
        <v>0</v>
      </c>
      <c r="S163" s="91">
        <v>0</v>
      </c>
      <c r="T163" s="91">
        <v>0</v>
      </c>
      <c r="U163" s="91">
        <v>0</v>
      </c>
      <c r="V163" s="91">
        <v>0</v>
      </c>
      <c r="W163" s="91">
        <v>0</v>
      </c>
      <c r="X163" s="91">
        <v>0</v>
      </c>
      <c r="Y163" s="91">
        <v>0</v>
      </c>
      <c r="Z163" s="91">
        <v>0</v>
      </c>
      <c r="AA163" s="91">
        <v>0</v>
      </c>
      <c r="AB163" s="91">
        <v>0</v>
      </c>
      <c r="AC163" s="91">
        <v>0</v>
      </c>
      <c r="AD163" s="91">
        <v>0</v>
      </c>
      <c r="AE163" s="91">
        <v>0</v>
      </c>
      <c r="AF163" s="91">
        <v>0</v>
      </c>
      <c r="AG163" s="91">
        <v>0</v>
      </c>
      <c r="AH163" s="91">
        <v>0</v>
      </c>
      <c r="AI163" s="91">
        <v>0</v>
      </c>
      <c r="AJ163" s="91">
        <v>0</v>
      </c>
      <c r="AK163" s="91">
        <v>0</v>
      </c>
      <c r="AL163" s="91">
        <v>0</v>
      </c>
      <c r="AM163" s="91">
        <v>0</v>
      </c>
      <c r="AN163" s="91">
        <v>0</v>
      </c>
      <c r="AO163" s="91">
        <v>0</v>
      </c>
      <c r="AP163" s="91">
        <v>0</v>
      </c>
      <c r="AQ163" s="91">
        <v>0</v>
      </c>
      <c r="AR163" s="91">
        <v>0</v>
      </c>
      <c r="AS163" s="91">
        <v>0</v>
      </c>
      <c r="AT163" s="91">
        <f t="shared" si="156"/>
        <v>0</v>
      </c>
      <c r="AU163" s="91">
        <f t="shared" si="157"/>
        <v>0</v>
      </c>
      <c r="AV163" s="91">
        <f t="shared" si="158"/>
        <v>0</v>
      </c>
      <c r="AW163" s="91">
        <f t="shared" si="159"/>
        <v>15000</v>
      </c>
      <c r="AX163" s="91">
        <f t="shared" si="160"/>
        <v>0</v>
      </c>
      <c r="AY163" s="91">
        <f t="shared" si="161"/>
        <v>15000</v>
      </c>
      <c r="AZ163" s="91">
        <f t="shared" si="162"/>
        <v>15000</v>
      </c>
      <c r="BA163" s="166">
        <v>15</v>
      </c>
      <c r="BB163" s="167"/>
      <c r="BC163" s="166"/>
      <c r="BD163" s="167"/>
      <c r="BE163" s="166"/>
      <c r="BF163" s="167"/>
      <c r="BG163" s="137">
        <f>+BA163-BC163-BE163</f>
        <v>15</v>
      </c>
      <c r="BH163" s="167"/>
    </row>
    <row r="164" spans="1:60" ht="27.75">
      <c r="A164" s="76">
        <v>2026</v>
      </c>
      <c r="B164" s="76">
        <v>8324</v>
      </c>
      <c r="C164" s="76">
        <v>3</v>
      </c>
      <c r="D164" s="76">
        <v>7</v>
      </c>
      <c r="E164" s="76">
        <v>21</v>
      </c>
      <c r="F164" s="76">
        <v>2000</v>
      </c>
      <c r="G164" s="76">
        <v>2600</v>
      </c>
      <c r="H164" s="76"/>
      <c r="I164" s="78" t="s">
        <v>19</v>
      </c>
      <c r="J164" s="81" t="s">
        <v>53</v>
      </c>
      <c r="K164" s="82">
        <v>0</v>
      </c>
      <c r="L164" s="82">
        <v>0</v>
      </c>
      <c r="M164" s="82">
        <v>0</v>
      </c>
      <c r="N164" s="82">
        <v>120000</v>
      </c>
      <c r="O164" s="82">
        <v>0</v>
      </c>
      <c r="P164" s="82">
        <v>120000</v>
      </c>
      <c r="Q164" s="82">
        <v>120000</v>
      </c>
      <c r="R164" s="82">
        <v>0</v>
      </c>
      <c r="S164" s="82">
        <v>0</v>
      </c>
      <c r="T164" s="82">
        <v>0</v>
      </c>
      <c r="U164" s="82">
        <f>+U165</f>
        <v>40710.410000000003</v>
      </c>
      <c r="V164" s="82">
        <f t="shared" ref="V164:AS165" si="228">+V165</f>
        <v>0</v>
      </c>
      <c r="W164" s="82">
        <f t="shared" si="228"/>
        <v>40710.410000000003</v>
      </c>
      <c r="X164" s="82">
        <f t="shared" si="228"/>
        <v>40710.410000000003</v>
      </c>
      <c r="Y164" s="82">
        <f t="shared" si="228"/>
        <v>0</v>
      </c>
      <c r="Z164" s="82">
        <f t="shared" si="228"/>
        <v>0</v>
      </c>
      <c r="AA164" s="82">
        <f t="shared" si="228"/>
        <v>0</v>
      </c>
      <c r="AB164" s="82">
        <f t="shared" si="228"/>
        <v>0</v>
      </c>
      <c r="AC164" s="82">
        <f t="shared" si="228"/>
        <v>0</v>
      </c>
      <c r="AD164" s="82">
        <f t="shared" si="228"/>
        <v>0</v>
      </c>
      <c r="AE164" s="82">
        <f t="shared" si="228"/>
        <v>0</v>
      </c>
      <c r="AF164" s="82">
        <f t="shared" si="228"/>
        <v>0</v>
      </c>
      <c r="AG164" s="82">
        <f t="shared" si="228"/>
        <v>0</v>
      </c>
      <c r="AH164" s="82">
        <f t="shared" si="228"/>
        <v>0</v>
      </c>
      <c r="AI164" s="82">
        <f t="shared" si="228"/>
        <v>0</v>
      </c>
      <c r="AJ164" s="82">
        <f t="shared" si="228"/>
        <v>0</v>
      </c>
      <c r="AK164" s="82">
        <f t="shared" si="228"/>
        <v>0</v>
      </c>
      <c r="AL164" s="82">
        <f t="shared" si="228"/>
        <v>0</v>
      </c>
      <c r="AM164" s="82">
        <f t="shared" si="228"/>
        <v>0</v>
      </c>
      <c r="AN164" s="82">
        <f t="shared" si="228"/>
        <v>0</v>
      </c>
      <c r="AO164" s="82">
        <f t="shared" si="228"/>
        <v>0</v>
      </c>
      <c r="AP164" s="82">
        <f t="shared" si="228"/>
        <v>0</v>
      </c>
      <c r="AQ164" s="82">
        <f t="shared" si="228"/>
        <v>0</v>
      </c>
      <c r="AR164" s="82">
        <f t="shared" si="228"/>
        <v>0</v>
      </c>
      <c r="AS164" s="82">
        <f t="shared" si="228"/>
        <v>0</v>
      </c>
      <c r="AT164" s="82">
        <f t="shared" si="156"/>
        <v>0</v>
      </c>
      <c r="AU164" s="82">
        <f t="shared" si="157"/>
        <v>0</v>
      </c>
      <c r="AV164" s="82">
        <f t="shared" si="158"/>
        <v>0</v>
      </c>
      <c r="AW164" s="82">
        <f t="shared" si="159"/>
        <v>79289.59</v>
      </c>
      <c r="AX164" s="82">
        <f t="shared" si="160"/>
        <v>0</v>
      </c>
      <c r="AY164" s="82">
        <f t="shared" si="161"/>
        <v>79289.59</v>
      </c>
      <c r="AZ164" s="82">
        <f t="shared" si="162"/>
        <v>79289.59</v>
      </c>
      <c r="BA164" s="162"/>
      <c r="BB164" s="163"/>
      <c r="BC164" s="162"/>
      <c r="BD164" s="163"/>
      <c r="BE164" s="162"/>
      <c r="BF164" s="163"/>
      <c r="BG164" s="162"/>
      <c r="BH164" s="163"/>
    </row>
    <row r="165" spans="1:60" ht="27.75">
      <c r="A165" s="83">
        <v>2026</v>
      </c>
      <c r="B165" s="83">
        <v>8324</v>
      </c>
      <c r="C165" s="83">
        <v>3</v>
      </c>
      <c r="D165" s="83">
        <v>7</v>
      </c>
      <c r="E165" s="83">
        <v>21</v>
      </c>
      <c r="F165" s="83">
        <v>2000</v>
      </c>
      <c r="G165" s="83">
        <v>2600</v>
      </c>
      <c r="H165" s="83">
        <v>261</v>
      </c>
      <c r="I165" s="92" t="s">
        <v>19</v>
      </c>
      <c r="J165" s="85" t="s">
        <v>54</v>
      </c>
      <c r="K165" s="86">
        <v>0</v>
      </c>
      <c r="L165" s="86">
        <v>0</v>
      </c>
      <c r="M165" s="86">
        <v>0</v>
      </c>
      <c r="N165" s="86">
        <v>120000</v>
      </c>
      <c r="O165" s="86">
        <v>0</v>
      </c>
      <c r="P165" s="86">
        <v>120000</v>
      </c>
      <c r="Q165" s="86">
        <v>120000</v>
      </c>
      <c r="R165" s="86">
        <v>0</v>
      </c>
      <c r="S165" s="86">
        <v>0</v>
      </c>
      <c r="T165" s="86">
        <v>0</v>
      </c>
      <c r="U165" s="86">
        <f>+U166</f>
        <v>40710.410000000003</v>
      </c>
      <c r="V165" s="86">
        <f t="shared" si="228"/>
        <v>0</v>
      </c>
      <c r="W165" s="86">
        <f t="shared" si="228"/>
        <v>40710.410000000003</v>
      </c>
      <c r="X165" s="86">
        <f t="shared" si="228"/>
        <v>40710.410000000003</v>
      </c>
      <c r="Y165" s="86">
        <f t="shared" si="228"/>
        <v>0</v>
      </c>
      <c r="Z165" s="86">
        <f t="shared" si="228"/>
        <v>0</v>
      </c>
      <c r="AA165" s="86">
        <f t="shared" si="228"/>
        <v>0</v>
      </c>
      <c r="AB165" s="86">
        <f t="shared" si="228"/>
        <v>0</v>
      </c>
      <c r="AC165" s="86">
        <f t="shared" si="228"/>
        <v>0</v>
      </c>
      <c r="AD165" s="86">
        <f t="shared" si="228"/>
        <v>0</v>
      </c>
      <c r="AE165" s="86">
        <f t="shared" si="228"/>
        <v>0</v>
      </c>
      <c r="AF165" s="86">
        <f t="shared" si="228"/>
        <v>0</v>
      </c>
      <c r="AG165" s="86">
        <f t="shared" si="228"/>
        <v>0</v>
      </c>
      <c r="AH165" s="86">
        <f t="shared" si="228"/>
        <v>0</v>
      </c>
      <c r="AI165" s="86">
        <f t="shared" si="228"/>
        <v>0</v>
      </c>
      <c r="AJ165" s="86">
        <f t="shared" si="228"/>
        <v>0</v>
      </c>
      <c r="AK165" s="86">
        <f t="shared" si="228"/>
        <v>0</v>
      </c>
      <c r="AL165" s="86">
        <f t="shared" si="228"/>
        <v>0</v>
      </c>
      <c r="AM165" s="86">
        <f t="shared" si="228"/>
        <v>0</v>
      </c>
      <c r="AN165" s="86">
        <f t="shared" si="228"/>
        <v>0</v>
      </c>
      <c r="AO165" s="86">
        <f t="shared" si="228"/>
        <v>0</v>
      </c>
      <c r="AP165" s="86">
        <f t="shared" si="228"/>
        <v>0</v>
      </c>
      <c r="AQ165" s="86">
        <f t="shared" si="228"/>
        <v>0</v>
      </c>
      <c r="AR165" s="86">
        <f t="shared" si="228"/>
        <v>0</v>
      </c>
      <c r="AS165" s="86">
        <f t="shared" si="228"/>
        <v>0</v>
      </c>
      <c r="AT165" s="86">
        <f t="shared" si="156"/>
        <v>0</v>
      </c>
      <c r="AU165" s="86">
        <f t="shared" si="157"/>
        <v>0</v>
      </c>
      <c r="AV165" s="86">
        <f t="shared" si="158"/>
        <v>0</v>
      </c>
      <c r="AW165" s="86">
        <f t="shared" si="159"/>
        <v>79289.59</v>
      </c>
      <c r="AX165" s="86">
        <f t="shared" si="160"/>
        <v>0</v>
      </c>
      <c r="AY165" s="86">
        <f t="shared" si="161"/>
        <v>79289.59</v>
      </c>
      <c r="AZ165" s="86">
        <f t="shared" si="162"/>
        <v>79289.59</v>
      </c>
      <c r="BA165" s="164"/>
      <c r="BB165" s="165"/>
      <c r="BC165" s="164"/>
      <c r="BD165" s="165"/>
      <c r="BE165" s="164"/>
      <c r="BF165" s="165"/>
      <c r="BG165" s="164"/>
      <c r="BH165" s="165"/>
    </row>
    <row r="166" spans="1:60" ht="27.75">
      <c r="A166" s="87">
        <v>2026</v>
      </c>
      <c r="B166" s="87">
        <v>8324</v>
      </c>
      <c r="C166" s="87">
        <v>3</v>
      </c>
      <c r="D166" s="87">
        <v>7</v>
      </c>
      <c r="E166" s="87">
        <v>21</v>
      </c>
      <c r="F166" s="87">
        <v>2000</v>
      </c>
      <c r="G166" s="87">
        <v>2600</v>
      </c>
      <c r="H166" s="87">
        <v>261</v>
      </c>
      <c r="I166" s="88">
        <v>1</v>
      </c>
      <c r="J166" s="89" t="s">
        <v>116</v>
      </c>
      <c r="K166" s="91">
        <v>0</v>
      </c>
      <c r="L166" s="91">
        <v>0</v>
      </c>
      <c r="M166" s="91">
        <v>0</v>
      </c>
      <c r="N166" s="91">
        <v>120000</v>
      </c>
      <c r="O166" s="91">
        <v>0</v>
      </c>
      <c r="P166" s="91">
        <v>120000</v>
      </c>
      <c r="Q166" s="91">
        <v>120000</v>
      </c>
      <c r="R166" s="91">
        <v>0</v>
      </c>
      <c r="S166" s="91">
        <v>0</v>
      </c>
      <c r="T166" s="91">
        <v>0</v>
      </c>
      <c r="U166" s="91">
        <v>40710.410000000003</v>
      </c>
      <c r="V166" s="91">
        <v>0</v>
      </c>
      <c r="W166" s="17">
        <f>+U166+V166</f>
        <v>40710.410000000003</v>
      </c>
      <c r="X166" s="17">
        <f>+T166+W166</f>
        <v>40710.410000000003</v>
      </c>
      <c r="Y166" s="91">
        <v>0</v>
      </c>
      <c r="Z166" s="91">
        <v>0</v>
      </c>
      <c r="AA166" s="91">
        <v>0</v>
      </c>
      <c r="AB166" s="91">
        <v>0</v>
      </c>
      <c r="AC166" s="91">
        <v>0</v>
      </c>
      <c r="AD166" s="91">
        <v>0</v>
      </c>
      <c r="AE166" s="91">
        <v>0</v>
      </c>
      <c r="AF166" s="91">
        <v>0</v>
      </c>
      <c r="AG166" s="91">
        <v>0</v>
      </c>
      <c r="AH166" s="91">
        <v>0</v>
      </c>
      <c r="AI166" s="91">
        <v>0</v>
      </c>
      <c r="AJ166" s="91">
        <v>0</v>
      </c>
      <c r="AK166" s="91">
        <v>0</v>
      </c>
      <c r="AL166" s="91">
        <v>0</v>
      </c>
      <c r="AM166" s="91">
        <v>0</v>
      </c>
      <c r="AN166" s="91">
        <v>0</v>
      </c>
      <c r="AO166" s="91">
        <v>0</v>
      </c>
      <c r="AP166" s="91">
        <v>0</v>
      </c>
      <c r="AQ166" s="91">
        <v>0</v>
      </c>
      <c r="AR166" s="91">
        <v>0</v>
      </c>
      <c r="AS166" s="91">
        <v>0</v>
      </c>
      <c r="AT166" s="91">
        <f t="shared" si="156"/>
        <v>0</v>
      </c>
      <c r="AU166" s="91">
        <f t="shared" si="157"/>
        <v>0</v>
      </c>
      <c r="AV166" s="91">
        <f t="shared" si="158"/>
        <v>0</v>
      </c>
      <c r="AW166" s="91">
        <f t="shared" si="159"/>
        <v>79289.59</v>
      </c>
      <c r="AX166" s="91">
        <f t="shared" si="160"/>
        <v>0</v>
      </c>
      <c r="AY166" s="91">
        <f t="shared" si="161"/>
        <v>79289.59</v>
      </c>
      <c r="AZ166" s="91">
        <f t="shared" si="162"/>
        <v>79289.59</v>
      </c>
      <c r="BA166" s="166">
        <v>4600</v>
      </c>
      <c r="BB166" s="167"/>
      <c r="BC166" s="166">
        <v>1466</v>
      </c>
      <c r="BD166" s="167"/>
      <c r="BE166" s="166"/>
      <c r="BF166" s="167"/>
      <c r="BG166" s="137">
        <f>+BA166-BC166-BE166</f>
        <v>3134</v>
      </c>
      <c r="BH166" s="167"/>
    </row>
    <row r="167" spans="1:60" ht="27.75">
      <c r="A167" s="76">
        <v>2026</v>
      </c>
      <c r="B167" s="76">
        <v>8324</v>
      </c>
      <c r="C167" s="76">
        <v>3</v>
      </c>
      <c r="D167" s="76">
        <v>7</v>
      </c>
      <c r="E167" s="76">
        <v>21</v>
      </c>
      <c r="F167" s="76">
        <v>2000</v>
      </c>
      <c r="G167" s="76">
        <v>2700</v>
      </c>
      <c r="H167" s="76"/>
      <c r="I167" s="78" t="s">
        <v>19</v>
      </c>
      <c r="J167" s="81" t="s">
        <v>86</v>
      </c>
      <c r="K167" s="82">
        <v>0</v>
      </c>
      <c r="L167" s="82">
        <v>0</v>
      </c>
      <c r="M167" s="82">
        <v>0</v>
      </c>
      <c r="N167" s="82">
        <v>72000</v>
      </c>
      <c r="O167" s="82">
        <v>0</v>
      </c>
      <c r="P167" s="82">
        <v>72000</v>
      </c>
      <c r="Q167" s="82">
        <v>72000</v>
      </c>
      <c r="R167" s="82">
        <v>0</v>
      </c>
      <c r="S167" s="82">
        <v>0</v>
      </c>
      <c r="T167" s="82">
        <v>0</v>
      </c>
      <c r="U167" s="82">
        <v>0</v>
      </c>
      <c r="V167" s="82">
        <v>0</v>
      </c>
      <c r="W167" s="82">
        <v>0</v>
      </c>
      <c r="X167" s="82">
        <v>0</v>
      </c>
      <c r="Y167" s="82">
        <v>0</v>
      </c>
      <c r="Z167" s="82">
        <v>0</v>
      </c>
      <c r="AA167" s="82">
        <v>0</v>
      </c>
      <c r="AB167" s="82">
        <v>0</v>
      </c>
      <c r="AC167" s="82">
        <v>0</v>
      </c>
      <c r="AD167" s="82">
        <v>0</v>
      </c>
      <c r="AE167" s="82">
        <v>0</v>
      </c>
      <c r="AF167" s="82">
        <v>0</v>
      </c>
      <c r="AG167" s="82">
        <v>0</v>
      </c>
      <c r="AH167" s="82">
        <v>0</v>
      </c>
      <c r="AI167" s="82">
        <v>0</v>
      </c>
      <c r="AJ167" s="82">
        <v>0</v>
      </c>
      <c r="AK167" s="82">
        <v>0</v>
      </c>
      <c r="AL167" s="82">
        <v>0</v>
      </c>
      <c r="AM167" s="82">
        <v>0</v>
      </c>
      <c r="AN167" s="82">
        <v>0</v>
      </c>
      <c r="AO167" s="82">
        <v>0</v>
      </c>
      <c r="AP167" s="82">
        <v>0</v>
      </c>
      <c r="AQ167" s="82">
        <v>0</v>
      </c>
      <c r="AR167" s="82">
        <v>0</v>
      </c>
      <c r="AS167" s="82">
        <v>0</v>
      </c>
      <c r="AT167" s="82">
        <f t="shared" si="156"/>
        <v>0</v>
      </c>
      <c r="AU167" s="82">
        <f t="shared" si="157"/>
        <v>0</v>
      </c>
      <c r="AV167" s="82">
        <f t="shared" si="158"/>
        <v>0</v>
      </c>
      <c r="AW167" s="82">
        <f t="shared" si="159"/>
        <v>72000</v>
      </c>
      <c r="AX167" s="82">
        <f t="shared" si="160"/>
        <v>0</v>
      </c>
      <c r="AY167" s="82">
        <f t="shared" si="161"/>
        <v>72000</v>
      </c>
      <c r="AZ167" s="82">
        <f t="shared" si="162"/>
        <v>72000</v>
      </c>
      <c r="BA167" s="162"/>
      <c r="BB167" s="163"/>
      <c r="BC167" s="162"/>
      <c r="BD167" s="163"/>
      <c r="BE167" s="162"/>
      <c r="BF167" s="163"/>
      <c r="BG167" s="162"/>
      <c r="BH167" s="163"/>
    </row>
    <row r="168" spans="1:60" ht="27.75">
      <c r="A168" s="83">
        <v>2026</v>
      </c>
      <c r="B168" s="83">
        <v>8324</v>
      </c>
      <c r="C168" s="83">
        <v>3</v>
      </c>
      <c r="D168" s="83">
        <v>7</v>
      </c>
      <c r="E168" s="83">
        <v>21</v>
      </c>
      <c r="F168" s="83">
        <v>2000</v>
      </c>
      <c r="G168" s="83">
        <v>2700</v>
      </c>
      <c r="H168" s="83">
        <v>271</v>
      </c>
      <c r="I168" s="92" t="s">
        <v>19</v>
      </c>
      <c r="J168" s="85" t="s">
        <v>87</v>
      </c>
      <c r="K168" s="86">
        <v>0</v>
      </c>
      <c r="L168" s="86">
        <v>0</v>
      </c>
      <c r="M168" s="86">
        <v>0</v>
      </c>
      <c r="N168" s="86">
        <v>72000</v>
      </c>
      <c r="O168" s="86">
        <v>0</v>
      </c>
      <c r="P168" s="86">
        <v>72000</v>
      </c>
      <c r="Q168" s="86">
        <v>72000</v>
      </c>
      <c r="R168" s="86">
        <v>0</v>
      </c>
      <c r="S168" s="86">
        <v>0</v>
      </c>
      <c r="T168" s="86">
        <v>0</v>
      </c>
      <c r="U168" s="86">
        <v>0</v>
      </c>
      <c r="V168" s="86">
        <v>0</v>
      </c>
      <c r="W168" s="86">
        <v>0</v>
      </c>
      <c r="X168" s="86">
        <v>0</v>
      </c>
      <c r="Y168" s="86">
        <v>0</v>
      </c>
      <c r="Z168" s="86">
        <v>0</v>
      </c>
      <c r="AA168" s="86">
        <v>0</v>
      </c>
      <c r="AB168" s="86">
        <v>0</v>
      </c>
      <c r="AC168" s="86">
        <v>0</v>
      </c>
      <c r="AD168" s="86">
        <v>0</v>
      </c>
      <c r="AE168" s="86">
        <v>0</v>
      </c>
      <c r="AF168" s="86">
        <v>0</v>
      </c>
      <c r="AG168" s="86">
        <v>0</v>
      </c>
      <c r="AH168" s="86">
        <v>0</v>
      </c>
      <c r="AI168" s="86">
        <v>0</v>
      </c>
      <c r="AJ168" s="86">
        <v>0</v>
      </c>
      <c r="AK168" s="86">
        <v>0</v>
      </c>
      <c r="AL168" s="86">
        <v>0</v>
      </c>
      <c r="AM168" s="86">
        <v>0</v>
      </c>
      <c r="AN168" s="86">
        <v>0</v>
      </c>
      <c r="AO168" s="86">
        <v>0</v>
      </c>
      <c r="AP168" s="86">
        <v>0</v>
      </c>
      <c r="AQ168" s="86">
        <v>0</v>
      </c>
      <c r="AR168" s="86">
        <v>0</v>
      </c>
      <c r="AS168" s="86">
        <v>0</v>
      </c>
      <c r="AT168" s="86">
        <f t="shared" si="156"/>
        <v>0</v>
      </c>
      <c r="AU168" s="86">
        <f t="shared" si="157"/>
        <v>0</v>
      </c>
      <c r="AV168" s="86">
        <f t="shared" si="158"/>
        <v>0</v>
      </c>
      <c r="AW168" s="86">
        <f t="shared" si="159"/>
        <v>72000</v>
      </c>
      <c r="AX168" s="86">
        <f t="shared" si="160"/>
        <v>0</v>
      </c>
      <c r="AY168" s="86">
        <f t="shared" si="161"/>
        <v>72000</v>
      </c>
      <c r="AZ168" s="86">
        <f t="shared" si="162"/>
        <v>72000</v>
      </c>
      <c r="BA168" s="164"/>
      <c r="BB168" s="165"/>
      <c r="BC168" s="164"/>
      <c r="BD168" s="165"/>
      <c r="BE168" s="164"/>
      <c r="BF168" s="165"/>
      <c r="BG168" s="164"/>
      <c r="BH168" s="165"/>
    </row>
    <row r="169" spans="1:60" ht="27.75">
      <c r="A169" s="87">
        <v>2026</v>
      </c>
      <c r="B169" s="87">
        <v>8324</v>
      </c>
      <c r="C169" s="87">
        <v>3</v>
      </c>
      <c r="D169" s="87">
        <v>7</v>
      </c>
      <c r="E169" s="87">
        <v>21</v>
      </c>
      <c r="F169" s="87">
        <v>2000</v>
      </c>
      <c r="G169" s="87">
        <v>2700</v>
      </c>
      <c r="H169" s="87">
        <v>271</v>
      </c>
      <c r="I169" s="88">
        <v>1</v>
      </c>
      <c r="J169" s="89" t="s">
        <v>87</v>
      </c>
      <c r="K169" s="91">
        <v>0</v>
      </c>
      <c r="L169" s="91">
        <v>0</v>
      </c>
      <c r="M169" s="91">
        <v>0</v>
      </c>
      <c r="N169" s="91">
        <v>72000</v>
      </c>
      <c r="O169" s="91">
        <v>0</v>
      </c>
      <c r="P169" s="91">
        <v>72000</v>
      </c>
      <c r="Q169" s="91">
        <v>72000</v>
      </c>
      <c r="R169" s="91">
        <v>0</v>
      </c>
      <c r="S169" s="91">
        <v>0</v>
      </c>
      <c r="T169" s="91">
        <v>0</v>
      </c>
      <c r="U169" s="91">
        <v>0</v>
      </c>
      <c r="V169" s="91">
        <v>0</v>
      </c>
      <c r="W169" s="91">
        <v>0</v>
      </c>
      <c r="X169" s="91">
        <v>0</v>
      </c>
      <c r="Y169" s="91">
        <v>0</v>
      </c>
      <c r="Z169" s="91">
        <v>0</v>
      </c>
      <c r="AA169" s="91">
        <v>0</v>
      </c>
      <c r="AB169" s="91">
        <v>0</v>
      </c>
      <c r="AC169" s="91">
        <v>0</v>
      </c>
      <c r="AD169" s="91">
        <v>0</v>
      </c>
      <c r="AE169" s="91">
        <v>0</v>
      </c>
      <c r="AF169" s="91">
        <v>0</v>
      </c>
      <c r="AG169" s="91">
        <v>0</v>
      </c>
      <c r="AH169" s="91">
        <v>0</v>
      </c>
      <c r="AI169" s="91">
        <v>0</v>
      </c>
      <c r="AJ169" s="91">
        <v>0</v>
      </c>
      <c r="AK169" s="91">
        <v>0</v>
      </c>
      <c r="AL169" s="91">
        <v>0</v>
      </c>
      <c r="AM169" s="91">
        <v>0</v>
      </c>
      <c r="AN169" s="91">
        <v>0</v>
      </c>
      <c r="AO169" s="91">
        <v>0</v>
      </c>
      <c r="AP169" s="91">
        <v>0</v>
      </c>
      <c r="AQ169" s="91">
        <v>0</v>
      </c>
      <c r="AR169" s="91">
        <v>0</v>
      </c>
      <c r="AS169" s="91">
        <v>0</v>
      </c>
      <c r="AT169" s="91">
        <f t="shared" si="156"/>
        <v>0</v>
      </c>
      <c r="AU169" s="91">
        <f t="shared" si="157"/>
        <v>0</v>
      </c>
      <c r="AV169" s="91">
        <f t="shared" si="158"/>
        <v>0</v>
      </c>
      <c r="AW169" s="91">
        <f t="shared" si="159"/>
        <v>72000</v>
      </c>
      <c r="AX169" s="91">
        <f t="shared" si="160"/>
        <v>0</v>
      </c>
      <c r="AY169" s="91">
        <f t="shared" si="161"/>
        <v>72000</v>
      </c>
      <c r="AZ169" s="91">
        <f t="shared" si="162"/>
        <v>72000</v>
      </c>
      <c r="BA169" s="166">
        <v>36</v>
      </c>
      <c r="BB169" s="167"/>
      <c r="BC169" s="166"/>
      <c r="BD169" s="167"/>
      <c r="BE169" s="166"/>
      <c r="BF169" s="167"/>
      <c r="BG169" s="137">
        <f>+BA169-BC169-BE169</f>
        <v>36</v>
      </c>
      <c r="BH169" s="167"/>
    </row>
    <row r="170" spans="1:60" ht="27.75">
      <c r="A170" s="76">
        <v>2026</v>
      </c>
      <c r="B170" s="76">
        <v>8324</v>
      </c>
      <c r="C170" s="76">
        <v>3</v>
      </c>
      <c r="D170" s="76">
        <v>7</v>
      </c>
      <c r="E170" s="76">
        <v>21</v>
      </c>
      <c r="F170" s="76">
        <v>2000</v>
      </c>
      <c r="G170" s="76">
        <v>2900</v>
      </c>
      <c r="H170" s="76"/>
      <c r="I170" s="78" t="s">
        <v>19</v>
      </c>
      <c r="J170" s="81" t="s">
        <v>45</v>
      </c>
      <c r="K170" s="82">
        <v>0</v>
      </c>
      <c r="L170" s="82">
        <v>0</v>
      </c>
      <c r="M170" s="82">
        <v>0</v>
      </c>
      <c r="N170" s="82">
        <v>75000</v>
      </c>
      <c r="O170" s="82">
        <v>0</v>
      </c>
      <c r="P170" s="82">
        <v>75000</v>
      </c>
      <c r="Q170" s="82">
        <v>75000</v>
      </c>
      <c r="R170" s="82">
        <v>0</v>
      </c>
      <c r="S170" s="82">
        <v>0</v>
      </c>
      <c r="T170" s="82">
        <v>0</v>
      </c>
      <c r="U170" s="82">
        <v>0</v>
      </c>
      <c r="V170" s="82">
        <v>0</v>
      </c>
      <c r="W170" s="82">
        <v>0</v>
      </c>
      <c r="X170" s="82">
        <v>0</v>
      </c>
      <c r="Y170" s="82">
        <v>0</v>
      </c>
      <c r="Z170" s="82">
        <v>0</v>
      </c>
      <c r="AA170" s="82">
        <v>0</v>
      </c>
      <c r="AB170" s="82">
        <v>0</v>
      </c>
      <c r="AC170" s="82">
        <v>0</v>
      </c>
      <c r="AD170" s="82">
        <v>0</v>
      </c>
      <c r="AE170" s="82">
        <v>0</v>
      </c>
      <c r="AF170" s="82">
        <v>0</v>
      </c>
      <c r="AG170" s="82">
        <v>0</v>
      </c>
      <c r="AH170" s="82">
        <v>0</v>
      </c>
      <c r="AI170" s="82">
        <v>0</v>
      </c>
      <c r="AJ170" s="82">
        <v>0</v>
      </c>
      <c r="AK170" s="82">
        <v>0</v>
      </c>
      <c r="AL170" s="82">
        <v>0</v>
      </c>
      <c r="AM170" s="82">
        <v>0</v>
      </c>
      <c r="AN170" s="82">
        <v>0</v>
      </c>
      <c r="AO170" s="82">
        <v>0</v>
      </c>
      <c r="AP170" s="82">
        <v>0</v>
      </c>
      <c r="AQ170" s="82">
        <v>0</v>
      </c>
      <c r="AR170" s="82">
        <v>0</v>
      </c>
      <c r="AS170" s="82">
        <v>0</v>
      </c>
      <c r="AT170" s="82">
        <f t="shared" si="156"/>
        <v>0</v>
      </c>
      <c r="AU170" s="82">
        <f t="shared" si="157"/>
        <v>0</v>
      </c>
      <c r="AV170" s="82">
        <f t="shared" si="158"/>
        <v>0</v>
      </c>
      <c r="AW170" s="82">
        <f t="shared" si="159"/>
        <v>75000</v>
      </c>
      <c r="AX170" s="82">
        <f t="shared" si="160"/>
        <v>0</v>
      </c>
      <c r="AY170" s="82">
        <f t="shared" si="161"/>
        <v>75000</v>
      </c>
      <c r="AZ170" s="82">
        <f t="shared" si="162"/>
        <v>75000</v>
      </c>
      <c r="BA170" s="162"/>
      <c r="BB170" s="163"/>
      <c r="BC170" s="162"/>
      <c r="BD170" s="163"/>
      <c r="BE170" s="162"/>
      <c r="BF170" s="163"/>
      <c r="BG170" s="162"/>
      <c r="BH170" s="163"/>
    </row>
    <row r="171" spans="1:60" ht="27.75">
      <c r="A171" s="83">
        <v>2026</v>
      </c>
      <c r="B171" s="83">
        <v>8324</v>
      </c>
      <c r="C171" s="83">
        <v>3</v>
      </c>
      <c r="D171" s="83">
        <v>7</v>
      </c>
      <c r="E171" s="83">
        <v>21</v>
      </c>
      <c r="F171" s="83">
        <v>2000</v>
      </c>
      <c r="G171" s="83">
        <v>2900</v>
      </c>
      <c r="H171" s="83">
        <v>291</v>
      </c>
      <c r="I171" s="92" t="s">
        <v>19</v>
      </c>
      <c r="J171" s="85" t="s">
        <v>73</v>
      </c>
      <c r="K171" s="86">
        <v>0</v>
      </c>
      <c r="L171" s="86">
        <v>0</v>
      </c>
      <c r="M171" s="86">
        <v>0</v>
      </c>
      <c r="N171" s="86">
        <v>25000</v>
      </c>
      <c r="O171" s="86">
        <v>0</v>
      </c>
      <c r="P171" s="86">
        <v>25000</v>
      </c>
      <c r="Q171" s="86">
        <v>25000</v>
      </c>
      <c r="R171" s="86">
        <v>0</v>
      </c>
      <c r="S171" s="86">
        <v>0</v>
      </c>
      <c r="T171" s="86">
        <v>0</v>
      </c>
      <c r="U171" s="86">
        <v>0</v>
      </c>
      <c r="V171" s="86">
        <v>0</v>
      </c>
      <c r="W171" s="86">
        <v>0</v>
      </c>
      <c r="X171" s="86">
        <v>0</v>
      </c>
      <c r="Y171" s="86">
        <v>0</v>
      </c>
      <c r="Z171" s="86">
        <v>0</v>
      </c>
      <c r="AA171" s="86">
        <v>0</v>
      </c>
      <c r="AB171" s="86">
        <v>0</v>
      </c>
      <c r="AC171" s="86">
        <v>0</v>
      </c>
      <c r="AD171" s="86">
        <v>0</v>
      </c>
      <c r="AE171" s="86">
        <v>0</v>
      </c>
      <c r="AF171" s="86">
        <v>0</v>
      </c>
      <c r="AG171" s="86">
        <v>0</v>
      </c>
      <c r="AH171" s="86">
        <v>0</v>
      </c>
      <c r="AI171" s="86">
        <v>0</v>
      </c>
      <c r="AJ171" s="86">
        <v>0</v>
      </c>
      <c r="AK171" s="86">
        <v>0</v>
      </c>
      <c r="AL171" s="86">
        <v>0</v>
      </c>
      <c r="AM171" s="86">
        <v>0</v>
      </c>
      <c r="AN171" s="86">
        <v>0</v>
      </c>
      <c r="AO171" s="86">
        <v>0</v>
      </c>
      <c r="AP171" s="86">
        <v>0</v>
      </c>
      <c r="AQ171" s="86">
        <v>0</v>
      </c>
      <c r="AR171" s="86">
        <v>0</v>
      </c>
      <c r="AS171" s="86">
        <v>0</v>
      </c>
      <c r="AT171" s="86">
        <f t="shared" si="156"/>
        <v>0</v>
      </c>
      <c r="AU171" s="86">
        <f t="shared" si="157"/>
        <v>0</v>
      </c>
      <c r="AV171" s="86">
        <f t="shared" si="158"/>
        <v>0</v>
      </c>
      <c r="AW171" s="86">
        <f t="shared" si="159"/>
        <v>25000</v>
      </c>
      <c r="AX171" s="86">
        <f t="shared" si="160"/>
        <v>0</v>
      </c>
      <c r="AY171" s="86">
        <f t="shared" si="161"/>
        <v>25000</v>
      </c>
      <c r="AZ171" s="86">
        <f t="shared" si="162"/>
        <v>25000</v>
      </c>
      <c r="BA171" s="164"/>
      <c r="BB171" s="165"/>
      <c r="BC171" s="164"/>
      <c r="BD171" s="165"/>
      <c r="BE171" s="164"/>
      <c r="BF171" s="165"/>
      <c r="BG171" s="164"/>
      <c r="BH171" s="165"/>
    </row>
    <row r="172" spans="1:60" ht="27.75">
      <c r="A172" s="87">
        <v>2026</v>
      </c>
      <c r="B172" s="87">
        <v>8324</v>
      </c>
      <c r="C172" s="87">
        <v>3</v>
      </c>
      <c r="D172" s="87">
        <v>7</v>
      </c>
      <c r="E172" s="87">
        <v>21</v>
      </c>
      <c r="F172" s="87">
        <v>2000</v>
      </c>
      <c r="G172" s="87">
        <v>2900</v>
      </c>
      <c r="H172" s="87">
        <v>291</v>
      </c>
      <c r="I172" s="88">
        <v>1</v>
      </c>
      <c r="J172" s="89" t="s">
        <v>73</v>
      </c>
      <c r="K172" s="91">
        <v>0</v>
      </c>
      <c r="L172" s="91">
        <v>0</v>
      </c>
      <c r="M172" s="91">
        <v>0</v>
      </c>
      <c r="N172" s="91">
        <v>25000</v>
      </c>
      <c r="O172" s="91">
        <v>0</v>
      </c>
      <c r="P172" s="91">
        <v>25000</v>
      </c>
      <c r="Q172" s="91">
        <v>25000</v>
      </c>
      <c r="R172" s="91">
        <v>0</v>
      </c>
      <c r="S172" s="91">
        <v>0</v>
      </c>
      <c r="T172" s="91">
        <v>0</v>
      </c>
      <c r="U172" s="91">
        <v>0</v>
      </c>
      <c r="V172" s="91">
        <v>0</v>
      </c>
      <c r="W172" s="91">
        <v>0</v>
      </c>
      <c r="X172" s="91">
        <v>0</v>
      </c>
      <c r="Y172" s="91">
        <v>0</v>
      </c>
      <c r="Z172" s="91">
        <v>0</v>
      </c>
      <c r="AA172" s="91">
        <v>0</v>
      </c>
      <c r="AB172" s="91">
        <v>0</v>
      </c>
      <c r="AC172" s="91">
        <v>0</v>
      </c>
      <c r="AD172" s="91">
        <v>0</v>
      </c>
      <c r="AE172" s="91">
        <v>0</v>
      </c>
      <c r="AF172" s="91">
        <v>0</v>
      </c>
      <c r="AG172" s="91">
        <v>0</v>
      </c>
      <c r="AH172" s="91">
        <v>0</v>
      </c>
      <c r="AI172" s="91">
        <v>0</v>
      </c>
      <c r="AJ172" s="91">
        <v>0</v>
      </c>
      <c r="AK172" s="91">
        <v>0</v>
      </c>
      <c r="AL172" s="91">
        <v>0</v>
      </c>
      <c r="AM172" s="91">
        <v>0</v>
      </c>
      <c r="AN172" s="91">
        <v>0</v>
      </c>
      <c r="AO172" s="91">
        <v>0</v>
      </c>
      <c r="AP172" s="91">
        <v>0</v>
      </c>
      <c r="AQ172" s="91">
        <v>0</v>
      </c>
      <c r="AR172" s="91">
        <v>0</v>
      </c>
      <c r="AS172" s="91">
        <v>0</v>
      </c>
      <c r="AT172" s="91">
        <f t="shared" si="156"/>
        <v>0</v>
      </c>
      <c r="AU172" s="91">
        <f t="shared" si="157"/>
        <v>0</v>
      </c>
      <c r="AV172" s="91">
        <f t="shared" si="158"/>
        <v>0</v>
      </c>
      <c r="AW172" s="91">
        <f t="shared" si="159"/>
        <v>25000</v>
      </c>
      <c r="AX172" s="91">
        <f t="shared" si="160"/>
        <v>0</v>
      </c>
      <c r="AY172" s="91">
        <f t="shared" si="161"/>
        <v>25000</v>
      </c>
      <c r="AZ172" s="91">
        <f t="shared" si="162"/>
        <v>25000</v>
      </c>
      <c r="BA172" s="166">
        <v>1</v>
      </c>
      <c r="BB172" s="167"/>
      <c r="BC172" s="166"/>
      <c r="BD172" s="167"/>
      <c r="BE172" s="166"/>
      <c r="BF172" s="167"/>
      <c r="BG172" s="137">
        <f>+BA172-BC172-BE172</f>
        <v>1</v>
      </c>
      <c r="BH172" s="167"/>
    </row>
    <row r="173" spans="1:60" ht="54" customHeight="1">
      <c r="A173" s="83">
        <v>2026</v>
      </c>
      <c r="B173" s="83">
        <v>8324</v>
      </c>
      <c r="C173" s="83">
        <v>3</v>
      </c>
      <c r="D173" s="83">
        <v>7</v>
      </c>
      <c r="E173" s="83">
        <v>21</v>
      </c>
      <c r="F173" s="83">
        <v>2000</v>
      </c>
      <c r="G173" s="83">
        <v>2900</v>
      </c>
      <c r="H173" s="83">
        <v>294</v>
      </c>
      <c r="I173" s="92" t="s">
        <v>19</v>
      </c>
      <c r="J173" s="85" t="s">
        <v>55</v>
      </c>
      <c r="K173" s="86">
        <v>0</v>
      </c>
      <c r="L173" s="86">
        <v>0</v>
      </c>
      <c r="M173" s="86">
        <v>0</v>
      </c>
      <c r="N173" s="86">
        <v>50000</v>
      </c>
      <c r="O173" s="86">
        <v>0</v>
      </c>
      <c r="P173" s="86">
        <v>50000</v>
      </c>
      <c r="Q173" s="86">
        <v>50000</v>
      </c>
      <c r="R173" s="86">
        <v>0</v>
      </c>
      <c r="S173" s="86">
        <v>0</v>
      </c>
      <c r="T173" s="86">
        <v>0</v>
      </c>
      <c r="U173" s="86">
        <v>0</v>
      </c>
      <c r="V173" s="86">
        <v>0</v>
      </c>
      <c r="W173" s="86">
        <v>0</v>
      </c>
      <c r="X173" s="86">
        <v>0</v>
      </c>
      <c r="Y173" s="86">
        <v>0</v>
      </c>
      <c r="Z173" s="86">
        <v>0</v>
      </c>
      <c r="AA173" s="86">
        <v>0</v>
      </c>
      <c r="AB173" s="86">
        <v>0</v>
      </c>
      <c r="AC173" s="86">
        <v>0</v>
      </c>
      <c r="AD173" s="86">
        <v>0</v>
      </c>
      <c r="AE173" s="86">
        <v>0</v>
      </c>
      <c r="AF173" s="86">
        <v>0</v>
      </c>
      <c r="AG173" s="86">
        <v>0</v>
      </c>
      <c r="AH173" s="86">
        <v>0</v>
      </c>
      <c r="AI173" s="86">
        <v>0</v>
      </c>
      <c r="AJ173" s="86">
        <v>0</v>
      </c>
      <c r="AK173" s="86">
        <v>0</v>
      </c>
      <c r="AL173" s="86">
        <v>0</v>
      </c>
      <c r="AM173" s="86">
        <v>0</v>
      </c>
      <c r="AN173" s="86">
        <v>0</v>
      </c>
      <c r="AO173" s="86">
        <v>0</v>
      </c>
      <c r="AP173" s="86">
        <v>0</v>
      </c>
      <c r="AQ173" s="86">
        <v>0</v>
      </c>
      <c r="AR173" s="86">
        <v>0</v>
      </c>
      <c r="AS173" s="86">
        <v>0</v>
      </c>
      <c r="AT173" s="86">
        <f t="shared" si="156"/>
        <v>0</v>
      </c>
      <c r="AU173" s="86">
        <f t="shared" si="157"/>
        <v>0</v>
      </c>
      <c r="AV173" s="86">
        <f t="shared" si="158"/>
        <v>0</v>
      </c>
      <c r="AW173" s="86">
        <f t="shared" si="159"/>
        <v>50000</v>
      </c>
      <c r="AX173" s="86">
        <f t="shared" si="160"/>
        <v>0</v>
      </c>
      <c r="AY173" s="86">
        <f t="shared" si="161"/>
        <v>50000</v>
      </c>
      <c r="AZ173" s="86">
        <f t="shared" si="162"/>
        <v>50000</v>
      </c>
      <c r="BA173" s="164"/>
      <c r="BB173" s="165"/>
      <c r="BC173" s="164"/>
      <c r="BD173" s="165"/>
      <c r="BE173" s="164"/>
      <c r="BF173" s="165"/>
      <c r="BG173" s="164"/>
      <c r="BH173" s="165"/>
    </row>
    <row r="174" spans="1:60" ht="55.5">
      <c r="A174" s="87">
        <v>2026</v>
      </c>
      <c r="B174" s="87">
        <v>8324</v>
      </c>
      <c r="C174" s="87">
        <v>3</v>
      </c>
      <c r="D174" s="87">
        <v>7</v>
      </c>
      <c r="E174" s="87">
        <v>21</v>
      </c>
      <c r="F174" s="87">
        <v>2000</v>
      </c>
      <c r="G174" s="87">
        <v>2900</v>
      </c>
      <c r="H174" s="87">
        <v>294</v>
      </c>
      <c r="I174" s="88">
        <v>1</v>
      </c>
      <c r="J174" s="89" t="s">
        <v>55</v>
      </c>
      <c r="K174" s="91">
        <v>0</v>
      </c>
      <c r="L174" s="91">
        <v>0</v>
      </c>
      <c r="M174" s="91">
        <v>0</v>
      </c>
      <c r="N174" s="91">
        <v>50000</v>
      </c>
      <c r="O174" s="91">
        <v>0</v>
      </c>
      <c r="P174" s="91">
        <v>50000</v>
      </c>
      <c r="Q174" s="91">
        <v>50000</v>
      </c>
      <c r="R174" s="91">
        <v>0</v>
      </c>
      <c r="S174" s="91">
        <v>0</v>
      </c>
      <c r="T174" s="91">
        <v>0</v>
      </c>
      <c r="U174" s="91">
        <v>0</v>
      </c>
      <c r="V174" s="91">
        <v>0</v>
      </c>
      <c r="W174" s="91">
        <v>0</v>
      </c>
      <c r="X174" s="91">
        <v>0</v>
      </c>
      <c r="Y174" s="91">
        <v>0</v>
      </c>
      <c r="Z174" s="91">
        <v>0</v>
      </c>
      <c r="AA174" s="91">
        <v>0</v>
      </c>
      <c r="AB174" s="91">
        <v>0</v>
      </c>
      <c r="AC174" s="91">
        <v>0</v>
      </c>
      <c r="AD174" s="91">
        <v>0</v>
      </c>
      <c r="AE174" s="91">
        <v>0</v>
      </c>
      <c r="AF174" s="91">
        <v>0</v>
      </c>
      <c r="AG174" s="91">
        <v>0</v>
      </c>
      <c r="AH174" s="91">
        <v>0</v>
      </c>
      <c r="AI174" s="91">
        <v>0</v>
      </c>
      <c r="AJ174" s="91">
        <v>0</v>
      </c>
      <c r="AK174" s="91">
        <v>0</v>
      </c>
      <c r="AL174" s="91">
        <v>0</v>
      </c>
      <c r="AM174" s="91">
        <v>0</v>
      </c>
      <c r="AN174" s="91">
        <v>0</v>
      </c>
      <c r="AO174" s="91">
        <v>0</v>
      </c>
      <c r="AP174" s="91">
        <v>0</v>
      </c>
      <c r="AQ174" s="91">
        <v>0</v>
      </c>
      <c r="AR174" s="91">
        <v>0</v>
      </c>
      <c r="AS174" s="91">
        <v>0</v>
      </c>
      <c r="AT174" s="91">
        <f t="shared" si="156"/>
        <v>0</v>
      </c>
      <c r="AU174" s="91">
        <f t="shared" si="157"/>
        <v>0</v>
      </c>
      <c r="AV174" s="91">
        <f t="shared" si="158"/>
        <v>0</v>
      </c>
      <c r="AW174" s="91">
        <f t="shared" si="159"/>
        <v>50000</v>
      </c>
      <c r="AX174" s="91">
        <f t="shared" si="160"/>
        <v>0</v>
      </c>
      <c r="AY174" s="91">
        <f t="shared" si="161"/>
        <v>50000</v>
      </c>
      <c r="AZ174" s="91">
        <f t="shared" si="162"/>
        <v>50000</v>
      </c>
      <c r="BA174" s="166">
        <v>1</v>
      </c>
      <c r="BB174" s="167"/>
      <c r="BC174" s="166"/>
      <c r="BD174" s="167"/>
      <c r="BE174" s="166"/>
      <c r="BF174" s="167"/>
      <c r="BG174" s="137">
        <f>+BA174-BC174-BE174</f>
        <v>1</v>
      </c>
      <c r="BH174" s="167"/>
    </row>
    <row r="175" spans="1:60" ht="27.75">
      <c r="A175" s="75">
        <v>2026</v>
      </c>
      <c r="B175" s="75">
        <v>8324</v>
      </c>
      <c r="C175" s="75">
        <v>3</v>
      </c>
      <c r="D175" s="75">
        <v>7</v>
      </c>
      <c r="E175" s="75">
        <v>21</v>
      </c>
      <c r="F175" s="75">
        <v>3000</v>
      </c>
      <c r="G175" s="75"/>
      <c r="H175" s="75"/>
      <c r="I175" s="77" t="s">
        <v>19</v>
      </c>
      <c r="J175" s="79" t="s">
        <v>28</v>
      </c>
      <c r="K175" s="80">
        <v>0</v>
      </c>
      <c r="L175" s="80">
        <v>0</v>
      </c>
      <c r="M175" s="80">
        <v>0</v>
      </c>
      <c r="N175" s="80">
        <v>858231.57000000007</v>
      </c>
      <c r="O175" s="80">
        <v>0</v>
      </c>
      <c r="P175" s="80">
        <v>858231.57000000007</v>
      </c>
      <c r="Q175" s="80">
        <v>858231.57000000007</v>
      </c>
      <c r="R175" s="80">
        <v>0</v>
      </c>
      <c r="S175" s="80">
        <v>0</v>
      </c>
      <c r="T175" s="80">
        <v>0</v>
      </c>
      <c r="U175" s="80">
        <f>+U176+U179+U182</f>
        <v>40525</v>
      </c>
      <c r="V175" s="80">
        <f t="shared" ref="V175:AS175" si="229">+V176+V179+V182</f>
        <v>0</v>
      </c>
      <c r="W175" s="80">
        <f t="shared" si="229"/>
        <v>40525</v>
      </c>
      <c r="X175" s="80">
        <f t="shared" si="229"/>
        <v>40525</v>
      </c>
      <c r="Y175" s="80">
        <f t="shared" si="229"/>
        <v>0</v>
      </c>
      <c r="Z175" s="80">
        <f t="shared" si="229"/>
        <v>0</v>
      </c>
      <c r="AA175" s="80">
        <f t="shared" si="229"/>
        <v>0</v>
      </c>
      <c r="AB175" s="80">
        <f t="shared" si="229"/>
        <v>0</v>
      </c>
      <c r="AC175" s="80">
        <f t="shared" si="229"/>
        <v>0</v>
      </c>
      <c r="AD175" s="80">
        <f t="shared" si="229"/>
        <v>0</v>
      </c>
      <c r="AE175" s="80">
        <f t="shared" si="229"/>
        <v>0</v>
      </c>
      <c r="AF175" s="80">
        <f t="shared" si="229"/>
        <v>0</v>
      </c>
      <c r="AG175" s="80">
        <f t="shared" si="229"/>
        <v>0</v>
      </c>
      <c r="AH175" s="80">
        <f t="shared" si="229"/>
        <v>0</v>
      </c>
      <c r="AI175" s="80">
        <f t="shared" si="229"/>
        <v>0</v>
      </c>
      <c r="AJ175" s="80">
        <f t="shared" si="229"/>
        <v>0</v>
      </c>
      <c r="AK175" s="80">
        <f t="shared" si="229"/>
        <v>0</v>
      </c>
      <c r="AL175" s="80">
        <f t="shared" si="229"/>
        <v>0</v>
      </c>
      <c r="AM175" s="80">
        <f t="shared" si="229"/>
        <v>0</v>
      </c>
      <c r="AN175" s="80">
        <f t="shared" si="229"/>
        <v>0</v>
      </c>
      <c r="AO175" s="80">
        <f t="shared" si="229"/>
        <v>0</v>
      </c>
      <c r="AP175" s="80">
        <f t="shared" si="229"/>
        <v>0</v>
      </c>
      <c r="AQ175" s="80">
        <f t="shared" si="229"/>
        <v>0</v>
      </c>
      <c r="AR175" s="80">
        <f t="shared" si="229"/>
        <v>0</v>
      </c>
      <c r="AS175" s="80">
        <f t="shared" si="229"/>
        <v>0</v>
      </c>
      <c r="AT175" s="80">
        <f t="shared" si="156"/>
        <v>0</v>
      </c>
      <c r="AU175" s="80">
        <f t="shared" si="157"/>
        <v>0</v>
      </c>
      <c r="AV175" s="80">
        <f t="shared" si="158"/>
        <v>0</v>
      </c>
      <c r="AW175" s="80">
        <f t="shared" si="159"/>
        <v>817706.57000000007</v>
      </c>
      <c r="AX175" s="80">
        <f t="shared" si="160"/>
        <v>0</v>
      </c>
      <c r="AY175" s="80">
        <f t="shared" si="161"/>
        <v>817706.57000000007</v>
      </c>
      <c r="AZ175" s="80">
        <f t="shared" si="162"/>
        <v>817706.57000000007</v>
      </c>
      <c r="BA175" s="168"/>
      <c r="BB175" s="161"/>
      <c r="BC175" s="168"/>
      <c r="BD175" s="161"/>
      <c r="BE175" s="168"/>
      <c r="BF175" s="161"/>
      <c r="BG175" s="168"/>
      <c r="BH175" s="161"/>
    </row>
    <row r="176" spans="1:60" ht="27.75">
      <c r="A176" s="76">
        <v>2026</v>
      </c>
      <c r="B176" s="76">
        <v>8324</v>
      </c>
      <c r="C176" s="76">
        <v>3</v>
      </c>
      <c r="D176" s="76">
        <v>7</v>
      </c>
      <c r="E176" s="76">
        <v>21</v>
      </c>
      <c r="F176" s="76">
        <v>3000</v>
      </c>
      <c r="G176" s="76">
        <v>3100</v>
      </c>
      <c r="H176" s="76"/>
      <c r="I176" s="78"/>
      <c r="J176" s="81" t="s">
        <v>75</v>
      </c>
      <c r="K176" s="82">
        <v>0</v>
      </c>
      <c r="L176" s="82">
        <v>0</v>
      </c>
      <c r="M176" s="82">
        <v>0</v>
      </c>
      <c r="N176" s="82">
        <v>415000</v>
      </c>
      <c r="O176" s="82">
        <v>0</v>
      </c>
      <c r="P176" s="82">
        <v>415000</v>
      </c>
      <c r="Q176" s="82">
        <v>415000</v>
      </c>
      <c r="R176" s="82">
        <v>0</v>
      </c>
      <c r="S176" s="82">
        <v>0</v>
      </c>
      <c r="T176" s="82">
        <v>0</v>
      </c>
      <c r="U176" s="82">
        <v>0</v>
      </c>
      <c r="V176" s="82">
        <v>0</v>
      </c>
      <c r="W176" s="82">
        <v>0</v>
      </c>
      <c r="X176" s="82">
        <v>0</v>
      </c>
      <c r="Y176" s="82">
        <v>0</v>
      </c>
      <c r="Z176" s="82">
        <v>0</v>
      </c>
      <c r="AA176" s="82">
        <v>0</v>
      </c>
      <c r="AB176" s="82">
        <v>0</v>
      </c>
      <c r="AC176" s="82">
        <v>0</v>
      </c>
      <c r="AD176" s="82">
        <v>0</v>
      </c>
      <c r="AE176" s="82">
        <v>0</v>
      </c>
      <c r="AF176" s="82">
        <v>0</v>
      </c>
      <c r="AG176" s="82">
        <v>0</v>
      </c>
      <c r="AH176" s="82">
        <v>0</v>
      </c>
      <c r="AI176" s="82">
        <v>0</v>
      </c>
      <c r="AJ176" s="82">
        <v>0</v>
      </c>
      <c r="AK176" s="82">
        <v>0</v>
      </c>
      <c r="AL176" s="82">
        <v>0</v>
      </c>
      <c r="AM176" s="82">
        <v>0</v>
      </c>
      <c r="AN176" s="82">
        <v>0</v>
      </c>
      <c r="AO176" s="82">
        <v>0</v>
      </c>
      <c r="AP176" s="82">
        <v>0</v>
      </c>
      <c r="AQ176" s="82">
        <v>0</v>
      </c>
      <c r="AR176" s="82">
        <v>0</v>
      </c>
      <c r="AS176" s="82">
        <v>0</v>
      </c>
      <c r="AT176" s="82">
        <f t="shared" si="156"/>
        <v>0</v>
      </c>
      <c r="AU176" s="82">
        <f t="shared" si="157"/>
        <v>0</v>
      </c>
      <c r="AV176" s="82">
        <f t="shared" si="158"/>
        <v>0</v>
      </c>
      <c r="AW176" s="82">
        <f t="shared" si="159"/>
        <v>415000</v>
      </c>
      <c r="AX176" s="82">
        <f t="shared" si="160"/>
        <v>0</v>
      </c>
      <c r="AY176" s="82">
        <f t="shared" si="161"/>
        <v>415000</v>
      </c>
      <c r="AZ176" s="82">
        <f t="shared" si="162"/>
        <v>415000</v>
      </c>
      <c r="BA176" s="162"/>
      <c r="BB176" s="163"/>
      <c r="BC176" s="162"/>
      <c r="BD176" s="163"/>
      <c r="BE176" s="162"/>
      <c r="BF176" s="163"/>
      <c r="BG176" s="162"/>
      <c r="BH176" s="163"/>
    </row>
    <row r="177" spans="1:60" ht="27.75">
      <c r="A177" s="83">
        <v>2026</v>
      </c>
      <c r="B177" s="83">
        <v>8324</v>
      </c>
      <c r="C177" s="83">
        <v>3</v>
      </c>
      <c r="D177" s="83">
        <v>7</v>
      </c>
      <c r="E177" s="83">
        <v>21</v>
      </c>
      <c r="F177" s="83">
        <v>3000</v>
      </c>
      <c r="G177" s="83">
        <v>3100</v>
      </c>
      <c r="H177" s="83">
        <v>317</v>
      </c>
      <c r="I177" s="92"/>
      <c r="J177" s="85" t="s">
        <v>76</v>
      </c>
      <c r="K177" s="86">
        <v>0</v>
      </c>
      <c r="L177" s="86">
        <v>0</v>
      </c>
      <c r="M177" s="86">
        <v>0</v>
      </c>
      <c r="N177" s="86">
        <v>415000</v>
      </c>
      <c r="O177" s="86">
        <v>0</v>
      </c>
      <c r="P177" s="86">
        <v>415000</v>
      </c>
      <c r="Q177" s="86">
        <v>415000</v>
      </c>
      <c r="R177" s="86">
        <v>0</v>
      </c>
      <c r="S177" s="86">
        <v>0</v>
      </c>
      <c r="T177" s="86">
        <v>0</v>
      </c>
      <c r="U177" s="86">
        <v>0</v>
      </c>
      <c r="V177" s="86">
        <v>0</v>
      </c>
      <c r="W177" s="86">
        <v>0</v>
      </c>
      <c r="X177" s="86">
        <v>0</v>
      </c>
      <c r="Y177" s="86">
        <v>0</v>
      </c>
      <c r="Z177" s="86">
        <v>0</v>
      </c>
      <c r="AA177" s="86">
        <v>0</v>
      </c>
      <c r="AB177" s="86">
        <v>0</v>
      </c>
      <c r="AC177" s="86">
        <v>0</v>
      </c>
      <c r="AD177" s="86">
        <v>0</v>
      </c>
      <c r="AE177" s="86">
        <v>0</v>
      </c>
      <c r="AF177" s="86">
        <v>0</v>
      </c>
      <c r="AG177" s="86">
        <v>0</v>
      </c>
      <c r="AH177" s="86">
        <v>0</v>
      </c>
      <c r="AI177" s="86">
        <v>0</v>
      </c>
      <c r="AJ177" s="86">
        <v>0</v>
      </c>
      <c r="AK177" s="86">
        <v>0</v>
      </c>
      <c r="AL177" s="86">
        <v>0</v>
      </c>
      <c r="AM177" s="86">
        <v>0</v>
      </c>
      <c r="AN177" s="86">
        <v>0</v>
      </c>
      <c r="AO177" s="86">
        <v>0</v>
      </c>
      <c r="AP177" s="86">
        <v>0</v>
      </c>
      <c r="AQ177" s="86">
        <v>0</v>
      </c>
      <c r="AR177" s="86">
        <v>0</v>
      </c>
      <c r="AS177" s="86">
        <v>0</v>
      </c>
      <c r="AT177" s="86">
        <f t="shared" si="156"/>
        <v>0</v>
      </c>
      <c r="AU177" s="86">
        <f t="shared" si="157"/>
        <v>0</v>
      </c>
      <c r="AV177" s="86">
        <f t="shared" si="158"/>
        <v>0</v>
      </c>
      <c r="AW177" s="86">
        <f t="shared" si="159"/>
        <v>415000</v>
      </c>
      <c r="AX177" s="86">
        <f t="shared" si="160"/>
        <v>0</v>
      </c>
      <c r="AY177" s="86">
        <f t="shared" si="161"/>
        <v>415000</v>
      </c>
      <c r="AZ177" s="86">
        <f t="shared" si="162"/>
        <v>415000</v>
      </c>
      <c r="BA177" s="164"/>
      <c r="BB177" s="165"/>
      <c r="BC177" s="164"/>
      <c r="BD177" s="165"/>
      <c r="BE177" s="164"/>
      <c r="BF177" s="165"/>
      <c r="BG177" s="164"/>
      <c r="BH177" s="165"/>
    </row>
    <row r="178" spans="1:60" ht="27.75">
      <c r="A178" s="87">
        <v>2026</v>
      </c>
      <c r="B178" s="87">
        <v>8324</v>
      </c>
      <c r="C178" s="87">
        <v>3</v>
      </c>
      <c r="D178" s="87">
        <v>7</v>
      </c>
      <c r="E178" s="87">
        <v>21</v>
      </c>
      <c r="F178" s="87">
        <v>3000</v>
      </c>
      <c r="G178" s="87">
        <v>3100</v>
      </c>
      <c r="H178" s="87">
        <v>317</v>
      </c>
      <c r="I178" s="88">
        <v>1</v>
      </c>
      <c r="J178" s="89" t="s">
        <v>76</v>
      </c>
      <c r="K178" s="90">
        <v>0</v>
      </c>
      <c r="L178" s="90">
        <v>0</v>
      </c>
      <c r="M178" s="91">
        <v>0</v>
      </c>
      <c r="N178" s="90">
        <v>415000</v>
      </c>
      <c r="O178" s="90">
        <v>0</v>
      </c>
      <c r="P178" s="91">
        <v>415000</v>
      </c>
      <c r="Q178" s="91">
        <v>415000</v>
      </c>
      <c r="R178" s="90">
        <v>0</v>
      </c>
      <c r="S178" s="90">
        <v>0</v>
      </c>
      <c r="T178" s="91">
        <v>0</v>
      </c>
      <c r="U178" s="90">
        <v>0</v>
      </c>
      <c r="V178" s="90">
        <v>0</v>
      </c>
      <c r="W178" s="91">
        <v>0</v>
      </c>
      <c r="X178" s="91">
        <v>0</v>
      </c>
      <c r="Y178" s="90">
        <v>0</v>
      </c>
      <c r="Z178" s="90">
        <v>0</v>
      </c>
      <c r="AA178" s="91">
        <v>0</v>
      </c>
      <c r="AB178" s="90">
        <v>0</v>
      </c>
      <c r="AC178" s="90">
        <v>0</v>
      </c>
      <c r="AD178" s="91">
        <v>0</v>
      </c>
      <c r="AE178" s="91">
        <v>0</v>
      </c>
      <c r="AF178" s="90">
        <v>0</v>
      </c>
      <c r="AG178" s="90">
        <v>0</v>
      </c>
      <c r="AH178" s="91">
        <v>0</v>
      </c>
      <c r="AI178" s="90">
        <v>0</v>
      </c>
      <c r="AJ178" s="90">
        <v>0</v>
      </c>
      <c r="AK178" s="91">
        <v>0</v>
      </c>
      <c r="AL178" s="91">
        <v>0</v>
      </c>
      <c r="AM178" s="90">
        <v>0</v>
      </c>
      <c r="AN178" s="90">
        <v>0</v>
      </c>
      <c r="AO178" s="91">
        <v>0</v>
      </c>
      <c r="AP178" s="90">
        <v>0</v>
      </c>
      <c r="AQ178" s="90">
        <v>0</v>
      </c>
      <c r="AR178" s="91">
        <v>0</v>
      </c>
      <c r="AS178" s="91">
        <v>0</v>
      </c>
      <c r="AT178" s="90">
        <f t="shared" si="156"/>
        <v>0</v>
      </c>
      <c r="AU178" s="90">
        <f t="shared" si="157"/>
        <v>0</v>
      </c>
      <c r="AV178" s="91">
        <f t="shared" si="158"/>
        <v>0</v>
      </c>
      <c r="AW178" s="90">
        <f t="shared" si="159"/>
        <v>415000</v>
      </c>
      <c r="AX178" s="90">
        <f t="shared" si="160"/>
        <v>0</v>
      </c>
      <c r="AY178" s="91">
        <f t="shared" si="161"/>
        <v>415000</v>
      </c>
      <c r="AZ178" s="91">
        <f t="shared" si="162"/>
        <v>415000</v>
      </c>
      <c r="BA178" s="166">
        <v>2</v>
      </c>
      <c r="BB178" s="167"/>
      <c r="BC178" s="166"/>
      <c r="BD178" s="167"/>
      <c r="BE178" s="166"/>
      <c r="BF178" s="167"/>
      <c r="BG178" s="137">
        <f>+BA178-BC178-BE178</f>
        <v>2</v>
      </c>
      <c r="BH178" s="167"/>
    </row>
    <row r="179" spans="1:60" ht="27.75">
      <c r="A179" s="104">
        <v>2026</v>
      </c>
      <c r="B179" s="104">
        <v>8324</v>
      </c>
      <c r="C179" s="104">
        <v>3</v>
      </c>
      <c r="D179" s="104">
        <v>7</v>
      </c>
      <c r="E179" s="104">
        <v>21</v>
      </c>
      <c r="F179" s="104">
        <v>3000</v>
      </c>
      <c r="G179" s="104">
        <v>3500</v>
      </c>
      <c r="H179" s="104"/>
      <c r="I179" s="105"/>
      <c r="J179" s="106" t="s">
        <v>70</v>
      </c>
      <c r="K179" s="107">
        <v>0</v>
      </c>
      <c r="L179" s="107">
        <v>0</v>
      </c>
      <c r="M179" s="107">
        <v>0</v>
      </c>
      <c r="N179" s="107">
        <v>240000</v>
      </c>
      <c r="O179" s="107">
        <v>0</v>
      </c>
      <c r="P179" s="107">
        <v>240000</v>
      </c>
      <c r="Q179" s="107">
        <v>240000</v>
      </c>
      <c r="R179" s="107">
        <v>0</v>
      </c>
      <c r="S179" s="107">
        <v>0</v>
      </c>
      <c r="T179" s="107">
        <v>0</v>
      </c>
      <c r="U179" s="107">
        <v>0</v>
      </c>
      <c r="V179" s="107">
        <v>0</v>
      </c>
      <c r="W179" s="107">
        <v>0</v>
      </c>
      <c r="X179" s="107">
        <v>0</v>
      </c>
      <c r="Y179" s="107">
        <v>0</v>
      </c>
      <c r="Z179" s="107">
        <v>0</v>
      </c>
      <c r="AA179" s="107">
        <v>0</v>
      </c>
      <c r="AB179" s="107">
        <v>0</v>
      </c>
      <c r="AC179" s="107">
        <v>0</v>
      </c>
      <c r="AD179" s="107">
        <v>0</v>
      </c>
      <c r="AE179" s="107">
        <v>0</v>
      </c>
      <c r="AF179" s="107">
        <v>0</v>
      </c>
      <c r="AG179" s="107">
        <v>0</v>
      </c>
      <c r="AH179" s="107">
        <v>0</v>
      </c>
      <c r="AI179" s="107">
        <v>0</v>
      </c>
      <c r="AJ179" s="107">
        <v>0</v>
      </c>
      <c r="AK179" s="107">
        <v>0</v>
      </c>
      <c r="AL179" s="107">
        <v>0</v>
      </c>
      <c r="AM179" s="107">
        <v>0</v>
      </c>
      <c r="AN179" s="107">
        <v>0</v>
      </c>
      <c r="AO179" s="107">
        <v>0</v>
      </c>
      <c r="AP179" s="107">
        <v>0</v>
      </c>
      <c r="AQ179" s="107">
        <v>0</v>
      </c>
      <c r="AR179" s="107">
        <v>0</v>
      </c>
      <c r="AS179" s="107">
        <v>0</v>
      </c>
      <c r="AT179" s="107">
        <f t="shared" si="156"/>
        <v>0</v>
      </c>
      <c r="AU179" s="107">
        <f t="shared" si="157"/>
        <v>0</v>
      </c>
      <c r="AV179" s="107">
        <f t="shared" si="158"/>
        <v>0</v>
      </c>
      <c r="AW179" s="107">
        <f t="shared" si="159"/>
        <v>240000</v>
      </c>
      <c r="AX179" s="107">
        <f t="shared" si="160"/>
        <v>0</v>
      </c>
      <c r="AY179" s="107">
        <f t="shared" si="161"/>
        <v>240000</v>
      </c>
      <c r="AZ179" s="107">
        <f t="shared" si="162"/>
        <v>240000</v>
      </c>
      <c r="BA179" s="169"/>
      <c r="BB179" s="170"/>
      <c r="BC179" s="169"/>
      <c r="BD179" s="170"/>
      <c r="BE179" s="169"/>
      <c r="BF179" s="170"/>
      <c r="BG179" s="169"/>
      <c r="BH179" s="170"/>
    </row>
    <row r="180" spans="1:60" ht="55.5">
      <c r="A180" s="108">
        <v>2026</v>
      </c>
      <c r="B180" s="108">
        <v>8324</v>
      </c>
      <c r="C180" s="108">
        <v>3</v>
      </c>
      <c r="D180" s="108">
        <v>7</v>
      </c>
      <c r="E180" s="108">
        <v>21</v>
      </c>
      <c r="F180" s="108">
        <v>3000</v>
      </c>
      <c r="G180" s="108">
        <v>3500</v>
      </c>
      <c r="H180" s="108">
        <v>357</v>
      </c>
      <c r="I180" s="110"/>
      <c r="J180" s="111" t="s">
        <v>77</v>
      </c>
      <c r="K180" s="112">
        <v>0</v>
      </c>
      <c r="L180" s="112">
        <v>0</v>
      </c>
      <c r="M180" s="112">
        <v>0</v>
      </c>
      <c r="N180" s="112">
        <v>240000</v>
      </c>
      <c r="O180" s="112">
        <v>0</v>
      </c>
      <c r="P180" s="112">
        <v>240000</v>
      </c>
      <c r="Q180" s="112">
        <v>240000</v>
      </c>
      <c r="R180" s="112">
        <v>0</v>
      </c>
      <c r="S180" s="112">
        <v>0</v>
      </c>
      <c r="T180" s="112">
        <v>0</v>
      </c>
      <c r="U180" s="112">
        <v>0</v>
      </c>
      <c r="V180" s="112">
        <v>0</v>
      </c>
      <c r="W180" s="112">
        <v>0</v>
      </c>
      <c r="X180" s="112">
        <v>0</v>
      </c>
      <c r="Y180" s="112">
        <v>0</v>
      </c>
      <c r="Z180" s="112">
        <v>0</v>
      </c>
      <c r="AA180" s="112">
        <v>0</v>
      </c>
      <c r="AB180" s="112">
        <v>0</v>
      </c>
      <c r="AC180" s="112">
        <v>0</v>
      </c>
      <c r="AD180" s="112">
        <v>0</v>
      </c>
      <c r="AE180" s="112">
        <v>0</v>
      </c>
      <c r="AF180" s="112">
        <v>0</v>
      </c>
      <c r="AG180" s="112">
        <v>0</v>
      </c>
      <c r="AH180" s="112">
        <v>0</v>
      </c>
      <c r="AI180" s="112">
        <v>0</v>
      </c>
      <c r="AJ180" s="112">
        <v>0</v>
      </c>
      <c r="AK180" s="112">
        <v>0</v>
      </c>
      <c r="AL180" s="112">
        <v>0</v>
      </c>
      <c r="AM180" s="112">
        <v>0</v>
      </c>
      <c r="AN180" s="112">
        <v>0</v>
      </c>
      <c r="AO180" s="112">
        <v>0</v>
      </c>
      <c r="AP180" s="112">
        <v>0</v>
      </c>
      <c r="AQ180" s="112">
        <v>0</v>
      </c>
      <c r="AR180" s="112">
        <v>0</v>
      </c>
      <c r="AS180" s="112">
        <v>0</v>
      </c>
      <c r="AT180" s="112">
        <f t="shared" si="156"/>
        <v>0</v>
      </c>
      <c r="AU180" s="112">
        <f t="shared" si="157"/>
        <v>0</v>
      </c>
      <c r="AV180" s="112">
        <f t="shared" si="158"/>
        <v>0</v>
      </c>
      <c r="AW180" s="112">
        <f t="shared" si="159"/>
        <v>240000</v>
      </c>
      <c r="AX180" s="112">
        <f t="shared" si="160"/>
        <v>0</v>
      </c>
      <c r="AY180" s="112">
        <f t="shared" si="161"/>
        <v>240000</v>
      </c>
      <c r="AZ180" s="112">
        <f t="shared" si="162"/>
        <v>240000</v>
      </c>
      <c r="BA180" s="171"/>
      <c r="BB180" s="172"/>
      <c r="BC180" s="171"/>
      <c r="BD180" s="172"/>
      <c r="BE180" s="171"/>
      <c r="BF180" s="172"/>
      <c r="BG180" s="171"/>
      <c r="BH180" s="172"/>
    </row>
    <row r="181" spans="1:60" ht="55.5">
      <c r="A181" s="109">
        <v>2026</v>
      </c>
      <c r="B181" s="109">
        <v>8324</v>
      </c>
      <c r="C181" s="109">
        <v>3</v>
      </c>
      <c r="D181" s="109">
        <v>7</v>
      </c>
      <c r="E181" s="109">
        <v>21</v>
      </c>
      <c r="F181" s="109">
        <v>3000</v>
      </c>
      <c r="G181" s="109">
        <v>3500</v>
      </c>
      <c r="H181" s="109">
        <v>357</v>
      </c>
      <c r="I181" s="88">
        <v>1</v>
      </c>
      <c r="J181" s="113" t="s">
        <v>77</v>
      </c>
      <c r="K181" s="114">
        <v>0</v>
      </c>
      <c r="L181" s="114">
        <v>0</v>
      </c>
      <c r="M181" s="115">
        <v>0</v>
      </c>
      <c r="N181" s="114">
        <v>240000</v>
      </c>
      <c r="O181" s="114">
        <v>0</v>
      </c>
      <c r="P181" s="115">
        <v>240000</v>
      </c>
      <c r="Q181" s="115">
        <v>240000</v>
      </c>
      <c r="R181" s="114">
        <v>0</v>
      </c>
      <c r="S181" s="114">
        <v>0</v>
      </c>
      <c r="T181" s="115">
        <v>0</v>
      </c>
      <c r="U181" s="114">
        <v>0</v>
      </c>
      <c r="V181" s="114">
        <v>0</v>
      </c>
      <c r="W181" s="115">
        <v>0</v>
      </c>
      <c r="X181" s="115">
        <v>0</v>
      </c>
      <c r="Y181" s="114">
        <v>0</v>
      </c>
      <c r="Z181" s="114">
        <v>0</v>
      </c>
      <c r="AA181" s="115">
        <v>0</v>
      </c>
      <c r="AB181" s="114">
        <v>0</v>
      </c>
      <c r="AC181" s="114">
        <v>0</v>
      </c>
      <c r="AD181" s="115">
        <v>0</v>
      </c>
      <c r="AE181" s="115">
        <v>0</v>
      </c>
      <c r="AF181" s="114">
        <v>0</v>
      </c>
      <c r="AG181" s="114">
        <v>0</v>
      </c>
      <c r="AH181" s="115">
        <v>0</v>
      </c>
      <c r="AI181" s="114">
        <v>0</v>
      </c>
      <c r="AJ181" s="114">
        <v>0</v>
      </c>
      <c r="AK181" s="115">
        <v>0</v>
      </c>
      <c r="AL181" s="115">
        <v>0</v>
      </c>
      <c r="AM181" s="114">
        <v>0</v>
      </c>
      <c r="AN181" s="114">
        <v>0</v>
      </c>
      <c r="AO181" s="115">
        <v>0</v>
      </c>
      <c r="AP181" s="114">
        <v>0</v>
      </c>
      <c r="AQ181" s="114">
        <v>0</v>
      </c>
      <c r="AR181" s="115">
        <v>0</v>
      </c>
      <c r="AS181" s="115">
        <v>0</v>
      </c>
      <c r="AT181" s="114">
        <f t="shared" si="156"/>
        <v>0</v>
      </c>
      <c r="AU181" s="114">
        <f t="shared" si="157"/>
        <v>0</v>
      </c>
      <c r="AV181" s="115">
        <f t="shared" si="158"/>
        <v>0</v>
      </c>
      <c r="AW181" s="114">
        <f t="shared" si="159"/>
        <v>240000</v>
      </c>
      <c r="AX181" s="114">
        <f t="shared" si="160"/>
        <v>0</v>
      </c>
      <c r="AY181" s="115">
        <f t="shared" si="161"/>
        <v>240000</v>
      </c>
      <c r="AZ181" s="115">
        <f t="shared" si="162"/>
        <v>240000</v>
      </c>
      <c r="BA181" s="173">
        <v>2</v>
      </c>
      <c r="BB181" s="174"/>
      <c r="BC181" s="173"/>
      <c r="BD181" s="174"/>
      <c r="BE181" s="173"/>
      <c r="BF181" s="174"/>
      <c r="BG181" s="137">
        <f>+BA181-BC181-BE181</f>
        <v>2</v>
      </c>
      <c r="BH181" s="174"/>
    </row>
    <row r="182" spans="1:60" ht="27.75">
      <c r="A182" s="104">
        <v>2026</v>
      </c>
      <c r="B182" s="104">
        <v>8324</v>
      </c>
      <c r="C182" s="104">
        <v>3</v>
      </c>
      <c r="D182" s="104">
        <v>7</v>
      </c>
      <c r="E182" s="104">
        <v>21</v>
      </c>
      <c r="F182" s="104">
        <v>3000</v>
      </c>
      <c r="G182" s="104">
        <v>3700</v>
      </c>
      <c r="H182" s="104"/>
      <c r="I182" s="105"/>
      <c r="J182" s="106" t="s">
        <v>31</v>
      </c>
      <c r="K182" s="107">
        <v>0</v>
      </c>
      <c r="L182" s="107">
        <v>0</v>
      </c>
      <c r="M182" s="107">
        <v>0</v>
      </c>
      <c r="N182" s="107">
        <v>203231.57</v>
      </c>
      <c r="O182" s="107">
        <v>0</v>
      </c>
      <c r="P182" s="107">
        <v>203231.57</v>
      </c>
      <c r="Q182" s="107">
        <v>203231.57</v>
      </c>
      <c r="R182" s="107">
        <v>0</v>
      </c>
      <c r="S182" s="107">
        <v>0</v>
      </c>
      <c r="T182" s="107">
        <v>0</v>
      </c>
      <c r="U182" s="107">
        <f>+U183</f>
        <v>40525</v>
      </c>
      <c r="V182" s="107">
        <f t="shared" ref="V182:AS183" si="230">+V183</f>
        <v>0</v>
      </c>
      <c r="W182" s="107">
        <f t="shared" si="230"/>
        <v>40525</v>
      </c>
      <c r="X182" s="107">
        <f t="shared" si="230"/>
        <v>40525</v>
      </c>
      <c r="Y182" s="107">
        <f t="shared" si="230"/>
        <v>0</v>
      </c>
      <c r="Z182" s="107">
        <f t="shared" si="230"/>
        <v>0</v>
      </c>
      <c r="AA182" s="107">
        <f t="shared" si="230"/>
        <v>0</v>
      </c>
      <c r="AB182" s="107">
        <f t="shared" si="230"/>
        <v>0</v>
      </c>
      <c r="AC182" s="107">
        <f t="shared" si="230"/>
        <v>0</v>
      </c>
      <c r="AD182" s="107">
        <f t="shared" si="230"/>
        <v>0</v>
      </c>
      <c r="AE182" s="107">
        <f t="shared" si="230"/>
        <v>0</v>
      </c>
      <c r="AF182" s="107">
        <f t="shared" si="230"/>
        <v>0</v>
      </c>
      <c r="AG182" s="107">
        <f t="shared" si="230"/>
        <v>0</v>
      </c>
      <c r="AH182" s="107">
        <f t="shared" si="230"/>
        <v>0</v>
      </c>
      <c r="AI182" s="107">
        <f t="shared" si="230"/>
        <v>0</v>
      </c>
      <c r="AJ182" s="107">
        <f t="shared" si="230"/>
        <v>0</v>
      </c>
      <c r="AK182" s="107">
        <f t="shared" si="230"/>
        <v>0</v>
      </c>
      <c r="AL182" s="107">
        <f t="shared" si="230"/>
        <v>0</v>
      </c>
      <c r="AM182" s="107">
        <f t="shared" si="230"/>
        <v>0</v>
      </c>
      <c r="AN182" s="107">
        <f t="shared" si="230"/>
        <v>0</v>
      </c>
      <c r="AO182" s="107">
        <f t="shared" si="230"/>
        <v>0</v>
      </c>
      <c r="AP182" s="107">
        <f t="shared" si="230"/>
        <v>0</v>
      </c>
      <c r="AQ182" s="107">
        <f t="shared" si="230"/>
        <v>0</v>
      </c>
      <c r="AR182" s="107">
        <f t="shared" si="230"/>
        <v>0</v>
      </c>
      <c r="AS182" s="107">
        <f t="shared" si="230"/>
        <v>0</v>
      </c>
      <c r="AT182" s="107">
        <f t="shared" si="156"/>
        <v>0</v>
      </c>
      <c r="AU182" s="107">
        <f t="shared" si="157"/>
        <v>0</v>
      </c>
      <c r="AV182" s="107">
        <f t="shared" si="158"/>
        <v>0</v>
      </c>
      <c r="AW182" s="107">
        <f t="shared" si="159"/>
        <v>162706.57</v>
      </c>
      <c r="AX182" s="107">
        <f t="shared" si="160"/>
        <v>0</v>
      </c>
      <c r="AY182" s="107">
        <f t="shared" si="161"/>
        <v>162706.57</v>
      </c>
      <c r="AZ182" s="107">
        <f t="shared" si="162"/>
        <v>162706.57</v>
      </c>
      <c r="BA182" s="169"/>
      <c r="BB182" s="170"/>
      <c r="BC182" s="169"/>
      <c r="BD182" s="170"/>
      <c r="BE182" s="169"/>
      <c r="BF182" s="170"/>
      <c r="BG182" s="169"/>
      <c r="BH182" s="170"/>
    </row>
    <row r="183" spans="1:60" ht="27.75">
      <c r="A183" s="108">
        <v>2026</v>
      </c>
      <c r="B183" s="108">
        <v>8324</v>
      </c>
      <c r="C183" s="108">
        <v>3</v>
      </c>
      <c r="D183" s="108">
        <v>7</v>
      </c>
      <c r="E183" s="108">
        <v>21</v>
      </c>
      <c r="F183" s="108">
        <v>3000</v>
      </c>
      <c r="G183" s="108">
        <v>3700</v>
      </c>
      <c r="H183" s="108">
        <v>375</v>
      </c>
      <c r="I183" s="110"/>
      <c r="J183" s="111" t="s">
        <v>34</v>
      </c>
      <c r="K183" s="112">
        <v>0</v>
      </c>
      <c r="L183" s="112">
        <v>0</v>
      </c>
      <c r="M183" s="112">
        <v>0</v>
      </c>
      <c r="N183" s="112">
        <v>203231.57</v>
      </c>
      <c r="O183" s="112">
        <v>0</v>
      </c>
      <c r="P183" s="112">
        <v>203231.57</v>
      </c>
      <c r="Q183" s="112">
        <v>203231.57</v>
      </c>
      <c r="R183" s="112">
        <v>0</v>
      </c>
      <c r="S183" s="112">
        <v>0</v>
      </c>
      <c r="T183" s="112">
        <v>0</v>
      </c>
      <c r="U183" s="112">
        <f>+U184</f>
        <v>40525</v>
      </c>
      <c r="V183" s="112">
        <f t="shared" si="230"/>
        <v>0</v>
      </c>
      <c r="W183" s="112">
        <f t="shared" si="230"/>
        <v>40525</v>
      </c>
      <c r="X183" s="112">
        <f t="shared" si="230"/>
        <v>40525</v>
      </c>
      <c r="Y183" s="112">
        <f t="shared" si="230"/>
        <v>0</v>
      </c>
      <c r="Z183" s="112">
        <f t="shared" si="230"/>
        <v>0</v>
      </c>
      <c r="AA183" s="112">
        <f t="shared" si="230"/>
        <v>0</v>
      </c>
      <c r="AB183" s="112">
        <f t="shared" si="230"/>
        <v>0</v>
      </c>
      <c r="AC183" s="112">
        <f t="shared" si="230"/>
        <v>0</v>
      </c>
      <c r="AD183" s="112">
        <f t="shared" si="230"/>
        <v>0</v>
      </c>
      <c r="AE183" s="112">
        <f t="shared" si="230"/>
        <v>0</v>
      </c>
      <c r="AF183" s="112">
        <f t="shared" si="230"/>
        <v>0</v>
      </c>
      <c r="AG183" s="112">
        <f t="shared" si="230"/>
        <v>0</v>
      </c>
      <c r="AH183" s="112">
        <f t="shared" si="230"/>
        <v>0</v>
      </c>
      <c r="AI183" s="112">
        <f t="shared" si="230"/>
        <v>0</v>
      </c>
      <c r="AJ183" s="112">
        <f t="shared" si="230"/>
        <v>0</v>
      </c>
      <c r="AK183" s="112">
        <f t="shared" si="230"/>
        <v>0</v>
      </c>
      <c r="AL183" s="112">
        <f t="shared" si="230"/>
        <v>0</v>
      </c>
      <c r="AM183" s="112">
        <f t="shared" si="230"/>
        <v>0</v>
      </c>
      <c r="AN183" s="112">
        <f t="shared" si="230"/>
        <v>0</v>
      </c>
      <c r="AO183" s="112">
        <f t="shared" si="230"/>
        <v>0</v>
      </c>
      <c r="AP183" s="112">
        <f t="shared" si="230"/>
        <v>0</v>
      </c>
      <c r="AQ183" s="112">
        <f t="shared" si="230"/>
        <v>0</v>
      </c>
      <c r="AR183" s="112">
        <f t="shared" si="230"/>
        <v>0</v>
      </c>
      <c r="AS183" s="112">
        <f t="shared" si="230"/>
        <v>0</v>
      </c>
      <c r="AT183" s="112">
        <f t="shared" si="156"/>
        <v>0</v>
      </c>
      <c r="AU183" s="112">
        <f t="shared" si="157"/>
        <v>0</v>
      </c>
      <c r="AV183" s="112">
        <f t="shared" si="158"/>
        <v>0</v>
      </c>
      <c r="AW183" s="112">
        <f t="shared" si="159"/>
        <v>162706.57</v>
      </c>
      <c r="AX183" s="112">
        <f t="shared" si="160"/>
        <v>0</v>
      </c>
      <c r="AY183" s="112">
        <f t="shared" si="161"/>
        <v>162706.57</v>
      </c>
      <c r="AZ183" s="112">
        <f t="shared" si="162"/>
        <v>162706.57</v>
      </c>
      <c r="BA183" s="171"/>
      <c r="BB183" s="172"/>
      <c r="BC183" s="171"/>
      <c r="BD183" s="172"/>
      <c r="BE183" s="171"/>
      <c r="BF183" s="172"/>
      <c r="BG183" s="171"/>
      <c r="BH183" s="172"/>
    </row>
    <row r="184" spans="1:60" ht="27.75">
      <c r="A184" s="109">
        <v>2026</v>
      </c>
      <c r="B184" s="109">
        <v>8324</v>
      </c>
      <c r="C184" s="109">
        <v>3</v>
      </c>
      <c r="D184" s="109">
        <v>7</v>
      </c>
      <c r="E184" s="109">
        <v>21</v>
      </c>
      <c r="F184" s="109">
        <v>3000</v>
      </c>
      <c r="G184" s="109">
        <v>3700</v>
      </c>
      <c r="H184" s="109">
        <v>375</v>
      </c>
      <c r="I184" s="88">
        <v>1</v>
      </c>
      <c r="J184" s="113" t="s">
        <v>35</v>
      </c>
      <c r="K184" s="114">
        <v>0</v>
      </c>
      <c r="L184" s="114">
        <v>0</v>
      </c>
      <c r="M184" s="115">
        <v>0</v>
      </c>
      <c r="N184" s="114">
        <v>203231.57</v>
      </c>
      <c r="O184" s="114">
        <v>0</v>
      </c>
      <c r="P184" s="115">
        <v>203231.57</v>
      </c>
      <c r="Q184" s="115">
        <v>203231.57</v>
      </c>
      <c r="R184" s="114">
        <v>0</v>
      </c>
      <c r="S184" s="114">
        <v>0</v>
      </c>
      <c r="T184" s="115">
        <v>0</v>
      </c>
      <c r="U184" s="114">
        <v>40525</v>
      </c>
      <c r="V184" s="114">
        <v>0</v>
      </c>
      <c r="W184" s="17">
        <f>+U184+V184</f>
        <v>40525</v>
      </c>
      <c r="X184" s="17">
        <f>+T184+W184</f>
        <v>40525</v>
      </c>
      <c r="Y184" s="114">
        <v>0</v>
      </c>
      <c r="Z184" s="114">
        <v>0</v>
      </c>
      <c r="AA184" s="115">
        <v>0</v>
      </c>
      <c r="AB184" s="114">
        <v>0</v>
      </c>
      <c r="AC184" s="114">
        <v>0</v>
      </c>
      <c r="AD184" s="115">
        <v>0</v>
      </c>
      <c r="AE184" s="115">
        <v>0</v>
      </c>
      <c r="AF184" s="114">
        <v>0</v>
      </c>
      <c r="AG184" s="114">
        <v>0</v>
      </c>
      <c r="AH184" s="115">
        <v>0</v>
      </c>
      <c r="AI184" s="114">
        <v>0</v>
      </c>
      <c r="AJ184" s="114">
        <v>0</v>
      </c>
      <c r="AK184" s="115">
        <v>0</v>
      </c>
      <c r="AL184" s="115">
        <v>0</v>
      </c>
      <c r="AM184" s="114">
        <v>0</v>
      </c>
      <c r="AN184" s="114">
        <v>0</v>
      </c>
      <c r="AO184" s="115">
        <v>0</v>
      </c>
      <c r="AP184" s="114">
        <v>0</v>
      </c>
      <c r="AQ184" s="114">
        <v>0</v>
      </c>
      <c r="AR184" s="115">
        <v>0</v>
      </c>
      <c r="AS184" s="115">
        <v>0</v>
      </c>
      <c r="AT184" s="114">
        <f t="shared" si="156"/>
        <v>0</v>
      </c>
      <c r="AU184" s="114">
        <f t="shared" si="157"/>
        <v>0</v>
      </c>
      <c r="AV184" s="115">
        <f t="shared" si="158"/>
        <v>0</v>
      </c>
      <c r="AW184" s="114">
        <f t="shared" si="159"/>
        <v>162706.57</v>
      </c>
      <c r="AX184" s="114">
        <f t="shared" si="160"/>
        <v>0</v>
      </c>
      <c r="AY184" s="115">
        <f t="shared" si="161"/>
        <v>162706.57</v>
      </c>
      <c r="AZ184" s="115">
        <f t="shared" si="162"/>
        <v>162706.57</v>
      </c>
      <c r="BA184" s="173">
        <v>40</v>
      </c>
      <c r="BB184" s="174"/>
      <c r="BC184" s="173">
        <v>9</v>
      </c>
      <c r="BD184" s="174"/>
      <c r="BE184" s="173"/>
      <c r="BF184" s="174"/>
      <c r="BG184" s="137">
        <f>+BA184-BC184-BE184</f>
        <v>31</v>
      </c>
      <c r="BH184" s="174"/>
    </row>
    <row r="185" spans="1:60" ht="27.75">
      <c r="A185" s="75">
        <v>2026</v>
      </c>
      <c r="B185" s="75">
        <v>8324</v>
      </c>
      <c r="C185" s="75">
        <v>3</v>
      </c>
      <c r="D185" s="75">
        <v>7</v>
      </c>
      <c r="E185" s="75">
        <v>21</v>
      </c>
      <c r="F185" s="75">
        <v>5000</v>
      </c>
      <c r="G185" s="75"/>
      <c r="H185" s="75"/>
      <c r="I185" s="77" t="s">
        <v>19</v>
      </c>
      <c r="J185" s="79" t="s">
        <v>36</v>
      </c>
      <c r="K185" s="80">
        <v>1744000</v>
      </c>
      <c r="L185" s="80">
        <v>0</v>
      </c>
      <c r="M185" s="80">
        <v>1744000</v>
      </c>
      <c r="N185" s="80">
        <v>1060000</v>
      </c>
      <c r="O185" s="80">
        <v>0</v>
      </c>
      <c r="P185" s="80">
        <v>1060000</v>
      </c>
      <c r="Q185" s="80">
        <v>2804000</v>
      </c>
      <c r="R185" s="80">
        <v>0</v>
      </c>
      <c r="S185" s="80">
        <v>0</v>
      </c>
      <c r="T185" s="80">
        <v>0</v>
      </c>
      <c r="U185" s="80">
        <v>0</v>
      </c>
      <c r="V185" s="80">
        <v>0</v>
      </c>
      <c r="W185" s="80">
        <v>0</v>
      </c>
      <c r="X185" s="80">
        <v>0</v>
      </c>
      <c r="Y185" s="80">
        <v>0</v>
      </c>
      <c r="Z185" s="80">
        <v>0</v>
      </c>
      <c r="AA185" s="80">
        <v>0</v>
      </c>
      <c r="AB185" s="80">
        <v>0</v>
      </c>
      <c r="AC185" s="80">
        <v>0</v>
      </c>
      <c r="AD185" s="80">
        <v>0</v>
      </c>
      <c r="AE185" s="80">
        <v>0</v>
      </c>
      <c r="AF185" s="80">
        <v>0</v>
      </c>
      <c r="AG185" s="80">
        <v>0</v>
      </c>
      <c r="AH185" s="80">
        <v>0</v>
      </c>
      <c r="AI185" s="80">
        <v>0</v>
      </c>
      <c r="AJ185" s="80">
        <v>0</v>
      </c>
      <c r="AK185" s="80">
        <v>0</v>
      </c>
      <c r="AL185" s="80">
        <v>0</v>
      </c>
      <c r="AM185" s="80">
        <v>0</v>
      </c>
      <c r="AN185" s="80">
        <v>0</v>
      </c>
      <c r="AO185" s="80">
        <v>0</v>
      </c>
      <c r="AP185" s="80">
        <v>0</v>
      </c>
      <c r="AQ185" s="80">
        <v>0</v>
      </c>
      <c r="AR185" s="80">
        <v>0</v>
      </c>
      <c r="AS185" s="80">
        <v>0</v>
      </c>
      <c r="AT185" s="80">
        <f t="shared" si="156"/>
        <v>1744000</v>
      </c>
      <c r="AU185" s="80">
        <f t="shared" si="157"/>
        <v>0</v>
      </c>
      <c r="AV185" s="80">
        <f t="shared" si="158"/>
        <v>1744000</v>
      </c>
      <c r="AW185" s="80">
        <f t="shared" si="159"/>
        <v>1060000</v>
      </c>
      <c r="AX185" s="80">
        <f t="shared" si="160"/>
        <v>0</v>
      </c>
      <c r="AY185" s="80">
        <f t="shared" si="161"/>
        <v>1060000</v>
      </c>
      <c r="AZ185" s="80">
        <f t="shared" si="162"/>
        <v>2804000</v>
      </c>
      <c r="BA185" s="168"/>
      <c r="BB185" s="175"/>
      <c r="BC185" s="168"/>
      <c r="BD185" s="175"/>
      <c r="BE185" s="168"/>
      <c r="BF185" s="175"/>
      <c r="BG185" s="168"/>
      <c r="BH185" s="175"/>
    </row>
    <row r="186" spans="1:60" ht="27.75">
      <c r="A186" s="76">
        <v>2026</v>
      </c>
      <c r="B186" s="76">
        <v>8324</v>
      </c>
      <c r="C186" s="76">
        <v>3</v>
      </c>
      <c r="D186" s="76">
        <v>7</v>
      </c>
      <c r="E186" s="76">
        <v>21</v>
      </c>
      <c r="F186" s="76">
        <v>5000</v>
      </c>
      <c r="G186" s="76">
        <v>5100</v>
      </c>
      <c r="H186" s="76"/>
      <c r="I186" s="78" t="s">
        <v>19</v>
      </c>
      <c r="J186" s="81" t="s">
        <v>37</v>
      </c>
      <c r="K186" s="82">
        <v>1605000</v>
      </c>
      <c r="L186" s="82">
        <v>0</v>
      </c>
      <c r="M186" s="82">
        <v>1605000</v>
      </c>
      <c r="N186" s="82">
        <v>130000</v>
      </c>
      <c r="O186" s="82">
        <v>0</v>
      </c>
      <c r="P186" s="82">
        <v>130000</v>
      </c>
      <c r="Q186" s="82">
        <v>1735000</v>
      </c>
      <c r="R186" s="82">
        <v>0</v>
      </c>
      <c r="S186" s="82">
        <v>0</v>
      </c>
      <c r="T186" s="82">
        <v>0</v>
      </c>
      <c r="U186" s="82">
        <v>0</v>
      </c>
      <c r="V186" s="82">
        <v>0</v>
      </c>
      <c r="W186" s="82">
        <v>0</v>
      </c>
      <c r="X186" s="82">
        <v>0</v>
      </c>
      <c r="Y186" s="82">
        <v>0</v>
      </c>
      <c r="Z186" s="82">
        <v>0</v>
      </c>
      <c r="AA186" s="82">
        <v>0</v>
      </c>
      <c r="AB186" s="82">
        <v>0</v>
      </c>
      <c r="AC186" s="82">
        <v>0</v>
      </c>
      <c r="AD186" s="82">
        <v>0</v>
      </c>
      <c r="AE186" s="82">
        <v>0</v>
      </c>
      <c r="AF186" s="82">
        <v>0</v>
      </c>
      <c r="AG186" s="82">
        <v>0</v>
      </c>
      <c r="AH186" s="82">
        <v>0</v>
      </c>
      <c r="AI186" s="82">
        <v>0</v>
      </c>
      <c r="AJ186" s="82">
        <v>0</v>
      </c>
      <c r="AK186" s="82">
        <v>0</v>
      </c>
      <c r="AL186" s="82">
        <v>0</v>
      </c>
      <c r="AM186" s="82">
        <v>0</v>
      </c>
      <c r="AN186" s="82">
        <v>0</v>
      </c>
      <c r="AO186" s="82">
        <v>0</v>
      </c>
      <c r="AP186" s="82">
        <v>0</v>
      </c>
      <c r="AQ186" s="82">
        <v>0</v>
      </c>
      <c r="AR186" s="82">
        <v>0</v>
      </c>
      <c r="AS186" s="82">
        <v>0</v>
      </c>
      <c r="AT186" s="82">
        <f t="shared" si="156"/>
        <v>1605000</v>
      </c>
      <c r="AU186" s="82">
        <f t="shared" si="157"/>
        <v>0</v>
      </c>
      <c r="AV186" s="82">
        <f t="shared" si="158"/>
        <v>1605000</v>
      </c>
      <c r="AW186" s="82">
        <f t="shared" si="159"/>
        <v>130000</v>
      </c>
      <c r="AX186" s="82">
        <f t="shared" si="160"/>
        <v>0</v>
      </c>
      <c r="AY186" s="82">
        <f t="shared" si="161"/>
        <v>130000</v>
      </c>
      <c r="AZ186" s="82">
        <f t="shared" si="162"/>
        <v>1735000</v>
      </c>
      <c r="BA186" s="162"/>
      <c r="BB186" s="163"/>
      <c r="BC186" s="162"/>
      <c r="BD186" s="163"/>
      <c r="BE186" s="162"/>
      <c r="BF186" s="163"/>
      <c r="BG186" s="162"/>
      <c r="BH186" s="163"/>
    </row>
    <row r="187" spans="1:60" ht="27.75">
      <c r="A187" s="83">
        <v>2026</v>
      </c>
      <c r="B187" s="83">
        <v>8324</v>
      </c>
      <c r="C187" s="83">
        <v>3</v>
      </c>
      <c r="D187" s="83">
        <v>7</v>
      </c>
      <c r="E187" s="83">
        <v>21</v>
      </c>
      <c r="F187" s="83">
        <v>5000</v>
      </c>
      <c r="G187" s="83">
        <v>5100</v>
      </c>
      <c r="H187" s="83">
        <v>511</v>
      </c>
      <c r="I187" s="92" t="s">
        <v>19</v>
      </c>
      <c r="J187" s="85" t="s">
        <v>74</v>
      </c>
      <c r="K187" s="86">
        <v>0</v>
      </c>
      <c r="L187" s="86">
        <v>0</v>
      </c>
      <c r="M187" s="86">
        <v>0</v>
      </c>
      <c r="N187" s="86">
        <v>50000</v>
      </c>
      <c r="O187" s="86">
        <v>0</v>
      </c>
      <c r="P187" s="86">
        <v>50000</v>
      </c>
      <c r="Q187" s="86">
        <v>50000</v>
      </c>
      <c r="R187" s="86">
        <v>0</v>
      </c>
      <c r="S187" s="86">
        <v>0</v>
      </c>
      <c r="T187" s="86">
        <v>0</v>
      </c>
      <c r="U187" s="86">
        <v>0</v>
      </c>
      <c r="V187" s="86">
        <v>0</v>
      </c>
      <c r="W187" s="86">
        <v>0</v>
      </c>
      <c r="X187" s="86">
        <v>0</v>
      </c>
      <c r="Y187" s="86">
        <v>0</v>
      </c>
      <c r="Z187" s="86">
        <v>0</v>
      </c>
      <c r="AA187" s="86">
        <v>0</v>
      </c>
      <c r="AB187" s="86">
        <v>0</v>
      </c>
      <c r="AC187" s="86">
        <v>0</v>
      </c>
      <c r="AD187" s="86">
        <v>0</v>
      </c>
      <c r="AE187" s="86">
        <v>0</v>
      </c>
      <c r="AF187" s="86">
        <v>0</v>
      </c>
      <c r="AG187" s="86">
        <v>0</v>
      </c>
      <c r="AH187" s="86">
        <v>0</v>
      </c>
      <c r="AI187" s="86">
        <v>0</v>
      </c>
      <c r="AJ187" s="86">
        <v>0</v>
      </c>
      <c r="AK187" s="86">
        <v>0</v>
      </c>
      <c r="AL187" s="86">
        <v>0</v>
      </c>
      <c r="AM187" s="86">
        <v>0</v>
      </c>
      <c r="AN187" s="86">
        <v>0</v>
      </c>
      <c r="AO187" s="86">
        <v>0</v>
      </c>
      <c r="AP187" s="86">
        <v>0</v>
      </c>
      <c r="AQ187" s="86">
        <v>0</v>
      </c>
      <c r="AR187" s="86">
        <v>0</v>
      </c>
      <c r="AS187" s="86">
        <v>0</v>
      </c>
      <c r="AT187" s="86">
        <f t="shared" si="156"/>
        <v>0</v>
      </c>
      <c r="AU187" s="86">
        <f t="shared" si="157"/>
        <v>0</v>
      </c>
      <c r="AV187" s="86">
        <f t="shared" si="158"/>
        <v>0</v>
      </c>
      <c r="AW187" s="86">
        <f t="shared" si="159"/>
        <v>50000</v>
      </c>
      <c r="AX187" s="86">
        <f t="shared" si="160"/>
        <v>0</v>
      </c>
      <c r="AY187" s="86">
        <f t="shared" si="161"/>
        <v>50000</v>
      </c>
      <c r="AZ187" s="86">
        <f t="shared" si="162"/>
        <v>50000</v>
      </c>
      <c r="BA187" s="164"/>
      <c r="BB187" s="165"/>
      <c r="BC187" s="164"/>
      <c r="BD187" s="165"/>
      <c r="BE187" s="164"/>
      <c r="BF187" s="165"/>
      <c r="BG187" s="164"/>
      <c r="BH187" s="165"/>
    </row>
    <row r="188" spans="1:60" ht="27.75">
      <c r="A188" s="87">
        <v>2026</v>
      </c>
      <c r="B188" s="87">
        <v>8324</v>
      </c>
      <c r="C188" s="87">
        <v>3</v>
      </c>
      <c r="D188" s="87">
        <v>7</v>
      </c>
      <c r="E188" s="87">
        <v>21</v>
      </c>
      <c r="F188" s="87">
        <v>5000</v>
      </c>
      <c r="G188" s="87">
        <v>5100</v>
      </c>
      <c r="H188" s="87">
        <v>511</v>
      </c>
      <c r="I188" s="88">
        <v>1</v>
      </c>
      <c r="J188" s="89" t="s">
        <v>74</v>
      </c>
      <c r="K188" s="90">
        <v>0</v>
      </c>
      <c r="L188" s="90">
        <v>0</v>
      </c>
      <c r="M188" s="91">
        <v>0</v>
      </c>
      <c r="N188" s="90">
        <v>50000</v>
      </c>
      <c r="O188" s="90">
        <v>0</v>
      </c>
      <c r="P188" s="91">
        <v>50000</v>
      </c>
      <c r="Q188" s="91">
        <v>50000</v>
      </c>
      <c r="R188" s="90">
        <v>0</v>
      </c>
      <c r="S188" s="90">
        <v>0</v>
      </c>
      <c r="T188" s="91">
        <v>0</v>
      </c>
      <c r="U188" s="90">
        <v>0</v>
      </c>
      <c r="V188" s="90">
        <v>0</v>
      </c>
      <c r="W188" s="91">
        <v>0</v>
      </c>
      <c r="X188" s="91">
        <v>0</v>
      </c>
      <c r="Y188" s="90">
        <v>0</v>
      </c>
      <c r="Z188" s="90">
        <v>0</v>
      </c>
      <c r="AA188" s="91">
        <v>0</v>
      </c>
      <c r="AB188" s="90">
        <v>0</v>
      </c>
      <c r="AC188" s="90">
        <v>0</v>
      </c>
      <c r="AD188" s="91">
        <v>0</v>
      </c>
      <c r="AE188" s="91">
        <v>0</v>
      </c>
      <c r="AF188" s="90">
        <v>0</v>
      </c>
      <c r="AG188" s="90">
        <v>0</v>
      </c>
      <c r="AH188" s="91">
        <v>0</v>
      </c>
      <c r="AI188" s="90">
        <v>0</v>
      </c>
      <c r="AJ188" s="90">
        <v>0</v>
      </c>
      <c r="AK188" s="91">
        <v>0</v>
      </c>
      <c r="AL188" s="91">
        <v>0</v>
      </c>
      <c r="AM188" s="90">
        <v>0</v>
      </c>
      <c r="AN188" s="90">
        <v>0</v>
      </c>
      <c r="AO188" s="91">
        <v>0</v>
      </c>
      <c r="AP188" s="90">
        <v>0</v>
      </c>
      <c r="AQ188" s="90">
        <v>0</v>
      </c>
      <c r="AR188" s="91">
        <v>0</v>
      </c>
      <c r="AS188" s="91">
        <v>0</v>
      </c>
      <c r="AT188" s="90">
        <f t="shared" si="156"/>
        <v>0</v>
      </c>
      <c r="AU188" s="90">
        <f t="shared" si="157"/>
        <v>0</v>
      </c>
      <c r="AV188" s="91">
        <f t="shared" si="158"/>
        <v>0</v>
      </c>
      <c r="AW188" s="90">
        <f t="shared" si="159"/>
        <v>50000</v>
      </c>
      <c r="AX188" s="90">
        <f t="shared" si="160"/>
        <v>0</v>
      </c>
      <c r="AY188" s="91">
        <f t="shared" si="161"/>
        <v>50000</v>
      </c>
      <c r="AZ188" s="91">
        <f t="shared" si="162"/>
        <v>50000</v>
      </c>
      <c r="BA188" s="166">
        <v>4</v>
      </c>
      <c r="BB188" s="167"/>
      <c r="BC188" s="166"/>
      <c r="BD188" s="167"/>
      <c r="BE188" s="166"/>
      <c r="BF188" s="167"/>
      <c r="BG188" s="137">
        <f>+BA188-BC188-BE188</f>
        <v>4</v>
      </c>
      <c r="BH188" s="167"/>
    </row>
    <row r="189" spans="1:60" ht="27.75">
      <c r="A189" s="83">
        <v>2026</v>
      </c>
      <c r="B189" s="83">
        <v>8324</v>
      </c>
      <c r="C189" s="83">
        <v>3</v>
      </c>
      <c r="D189" s="83">
        <v>7</v>
      </c>
      <c r="E189" s="83">
        <v>21</v>
      </c>
      <c r="F189" s="83">
        <v>5000</v>
      </c>
      <c r="G189" s="83">
        <v>5100</v>
      </c>
      <c r="H189" s="83">
        <v>515</v>
      </c>
      <c r="I189" s="92" t="s">
        <v>19</v>
      </c>
      <c r="J189" s="85" t="s">
        <v>38</v>
      </c>
      <c r="K189" s="86">
        <v>1605000</v>
      </c>
      <c r="L189" s="86">
        <v>0</v>
      </c>
      <c r="M189" s="86">
        <v>1605000</v>
      </c>
      <c r="N189" s="86">
        <v>80000</v>
      </c>
      <c r="O189" s="86">
        <v>0</v>
      </c>
      <c r="P189" s="86">
        <v>80000</v>
      </c>
      <c r="Q189" s="116">
        <v>1685000</v>
      </c>
      <c r="R189" s="86">
        <v>0</v>
      </c>
      <c r="S189" s="86">
        <v>0</v>
      </c>
      <c r="T189" s="86">
        <v>0</v>
      </c>
      <c r="U189" s="86">
        <v>0</v>
      </c>
      <c r="V189" s="86">
        <v>0</v>
      </c>
      <c r="W189" s="86">
        <v>0</v>
      </c>
      <c r="X189" s="116">
        <v>0</v>
      </c>
      <c r="Y189" s="86">
        <v>0</v>
      </c>
      <c r="Z189" s="86">
        <v>0</v>
      </c>
      <c r="AA189" s="86">
        <v>0</v>
      </c>
      <c r="AB189" s="86">
        <v>0</v>
      </c>
      <c r="AC189" s="86">
        <v>0</v>
      </c>
      <c r="AD189" s="86">
        <v>0</v>
      </c>
      <c r="AE189" s="116">
        <v>0</v>
      </c>
      <c r="AF189" s="86">
        <v>0</v>
      </c>
      <c r="AG189" s="86">
        <v>0</v>
      </c>
      <c r="AH189" s="86">
        <v>0</v>
      </c>
      <c r="AI189" s="86">
        <v>0</v>
      </c>
      <c r="AJ189" s="86">
        <v>0</v>
      </c>
      <c r="AK189" s="86">
        <v>0</v>
      </c>
      <c r="AL189" s="116">
        <v>0</v>
      </c>
      <c r="AM189" s="86">
        <v>0</v>
      </c>
      <c r="AN189" s="86">
        <v>0</v>
      </c>
      <c r="AO189" s="86">
        <v>0</v>
      </c>
      <c r="AP189" s="86">
        <v>0</v>
      </c>
      <c r="AQ189" s="86">
        <v>0</v>
      </c>
      <c r="AR189" s="86">
        <v>0</v>
      </c>
      <c r="AS189" s="116">
        <v>0</v>
      </c>
      <c r="AT189" s="86">
        <f t="shared" si="156"/>
        <v>1605000</v>
      </c>
      <c r="AU189" s="86">
        <f t="shared" si="157"/>
        <v>0</v>
      </c>
      <c r="AV189" s="86">
        <f t="shared" si="158"/>
        <v>1605000</v>
      </c>
      <c r="AW189" s="86">
        <f t="shared" si="159"/>
        <v>80000</v>
      </c>
      <c r="AX189" s="86">
        <f t="shared" si="160"/>
        <v>0</v>
      </c>
      <c r="AY189" s="86">
        <f t="shared" si="161"/>
        <v>80000</v>
      </c>
      <c r="AZ189" s="116">
        <f t="shared" si="162"/>
        <v>1685000</v>
      </c>
      <c r="BA189" s="164"/>
      <c r="BB189" s="165"/>
      <c r="BC189" s="164"/>
      <c r="BD189" s="165"/>
      <c r="BE189" s="164"/>
      <c r="BF189" s="165"/>
      <c r="BG189" s="164"/>
      <c r="BH189" s="165"/>
    </row>
    <row r="190" spans="1:60" ht="27.75">
      <c r="A190" s="87">
        <v>2026</v>
      </c>
      <c r="B190" s="87">
        <v>8324</v>
      </c>
      <c r="C190" s="87">
        <v>3</v>
      </c>
      <c r="D190" s="87">
        <v>7</v>
      </c>
      <c r="E190" s="87">
        <v>21</v>
      </c>
      <c r="F190" s="87">
        <v>5000</v>
      </c>
      <c r="G190" s="87">
        <v>5100</v>
      </c>
      <c r="H190" s="87">
        <v>515</v>
      </c>
      <c r="I190" s="88">
        <v>1</v>
      </c>
      <c r="J190" s="89" t="s">
        <v>38</v>
      </c>
      <c r="K190" s="90">
        <v>1605000</v>
      </c>
      <c r="L190" s="90">
        <v>0</v>
      </c>
      <c r="M190" s="91">
        <v>1605000</v>
      </c>
      <c r="N190" s="90">
        <v>80000</v>
      </c>
      <c r="O190" s="90">
        <v>0</v>
      </c>
      <c r="P190" s="91">
        <v>80000</v>
      </c>
      <c r="Q190" s="91">
        <v>1685000</v>
      </c>
      <c r="R190" s="90">
        <v>0</v>
      </c>
      <c r="S190" s="90">
        <v>0</v>
      </c>
      <c r="T190" s="91">
        <v>0</v>
      </c>
      <c r="U190" s="90">
        <v>0</v>
      </c>
      <c r="V190" s="90">
        <v>0</v>
      </c>
      <c r="W190" s="91">
        <v>0</v>
      </c>
      <c r="X190" s="91">
        <v>0</v>
      </c>
      <c r="Y190" s="90">
        <v>0</v>
      </c>
      <c r="Z190" s="90">
        <v>0</v>
      </c>
      <c r="AA190" s="91">
        <v>0</v>
      </c>
      <c r="AB190" s="90">
        <v>0</v>
      </c>
      <c r="AC190" s="90">
        <v>0</v>
      </c>
      <c r="AD190" s="91">
        <v>0</v>
      </c>
      <c r="AE190" s="91">
        <v>0</v>
      </c>
      <c r="AF190" s="90">
        <v>0</v>
      </c>
      <c r="AG190" s="90">
        <v>0</v>
      </c>
      <c r="AH190" s="91">
        <v>0</v>
      </c>
      <c r="AI190" s="90">
        <v>0</v>
      </c>
      <c r="AJ190" s="90">
        <v>0</v>
      </c>
      <c r="AK190" s="91">
        <v>0</v>
      </c>
      <c r="AL190" s="91">
        <v>0</v>
      </c>
      <c r="AM190" s="90">
        <v>0</v>
      </c>
      <c r="AN190" s="90">
        <v>0</v>
      </c>
      <c r="AO190" s="91">
        <v>0</v>
      </c>
      <c r="AP190" s="90">
        <v>0</v>
      </c>
      <c r="AQ190" s="90">
        <v>0</v>
      </c>
      <c r="AR190" s="91">
        <v>0</v>
      </c>
      <c r="AS190" s="91">
        <v>0</v>
      </c>
      <c r="AT190" s="90">
        <f t="shared" si="156"/>
        <v>1605000</v>
      </c>
      <c r="AU190" s="90">
        <f t="shared" si="157"/>
        <v>0</v>
      </c>
      <c r="AV190" s="91">
        <f t="shared" si="158"/>
        <v>1605000</v>
      </c>
      <c r="AW190" s="90">
        <f t="shared" si="159"/>
        <v>80000</v>
      </c>
      <c r="AX190" s="90">
        <f t="shared" si="160"/>
        <v>0</v>
      </c>
      <c r="AY190" s="91">
        <f t="shared" si="161"/>
        <v>80000</v>
      </c>
      <c r="AZ190" s="91">
        <f t="shared" si="162"/>
        <v>1685000</v>
      </c>
      <c r="BA190" s="166">
        <v>60</v>
      </c>
      <c r="BB190" s="167"/>
      <c r="BC190" s="166"/>
      <c r="BD190" s="167"/>
      <c r="BE190" s="166"/>
      <c r="BF190" s="167"/>
      <c r="BG190" s="137">
        <f>+BA190-BC190-BE190</f>
        <v>60</v>
      </c>
      <c r="BH190" s="167"/>
    </row>
    <row r="191" spans="1:60" ht="27.75">
      <c r="A191" s="76">
        <v>2026</v>
      </c>
      <c r="B191" s="76">
        <v>8324</v>
      </c>
      <c r="C191" s="76">
        <v>3</v>
      </c>
      <c r="D191" s="76">
        <v>7</v>
      </c>
      <c r="E191" s="76">
        <v>21</v>
      </c>
      <c r="F191" s="76">
        <v>5000</v>
      </c>
      <c r="G191" s="76">
        <v>5200</v>
      </c>
      <c r="H191" s="76"/>
      <c r="I191" s="78" t="s">
        <v>19</v>
      </c>
      <c r="J191" s="81" t="s">
        <v>39</v>
      </c>
      <c r="K191" s="82">
        <v>139000</v>
      </c>
      <c r="L191" s="82">
        <v>0</v>
      </c>
      <c r="M191" s="82">
        <v>139000</v>
      </c>
      <c r="N191" s="82">
        <v>30000</v>
      </c>
      <c r="O191" s="82">
        <v>0</v>
      </c>
      <c r="P191" s="82">
        <v>30000</v>
      </c>
      <c r="Q191" s="82">
        <v>169000</v>
      </c>
      <c r="R191" s="82">
        <v>0</v>
      </c>
      <c r="S191" s="82">
        <v>0</v>
      </c>
      <c r="T191" s="82">
        <v>0</v>
      </c>
      <c r="U191" s="82">
        <v>0</v>
      </c>
      <c r="V191" s="82">
        <v>0</v>
      </c>
      <c r="W191" s="82">
        <v>0</v>
      </c>
      <c r="X191" s="82">
        <v>0</v>
      </c>
      <c r="Y191" s="82">
        <v>0</v>
      </c>
      <c r="Z191" s="82">
        <v>0</v>
      </c>
      <c r="AA191" s="82">
        <v>0</v>
      </c>
      <c r="AB191" s="82">
        <v>0</v>
      </c>
      <c r="AC191" s="82">
        <v>0</v>
      </c>
      <c r="AD191" s="82">
        <v>0</v>
      </c>
      <c r="AE191" s="82">
        <v>0</v>
      </c>
      <c r="AF191" s="82">
        <v>0</v>
      </c>
      <c r="AG191" s="82">
        <v>0</v>
      </c>
      <c r="AH191" s="82">
        <v>0</v>
      </c>
      <c r="AI191" s="82">
        <v>0</v>
      </c>
      <c r="AJ191" s="82">
        <v>0</v>
      </c>
      <c r="AK191" s="82">
        <v>0</v>
      </c>
      <c r="AL191" s="82">
        <v>0</v>
      </c>
      <c r="AM191" s="82">
        <v>0</v>
      </c>
      <c r="AN191" s="82">
        <v>0</v>
      </c>
      <c r="AO191" s="82">
        <v>0</v>
      </c>
      <c r="AP191" s="82">
        <v>0</v>
      </c>
      <c r="AQ191" s="82">
        <v>0</v>
      </c>
      <c r="AR191" s="82">
        <v>0</v>
      </c>
      <c r="AS191" s="82">
        <v>0</v>
      </c>
      <c r="AT191" s="82">
        <f t="shared" si="156"/>
        <v>139000</v>
      </c>
      <c r="AU191" s="82">
        <f t="shared" si="157"/>
        <v>0</v>
      </c>
      <c r="AV191" s="82">
        <f t="shared" si="158"/>
        <v>139000</v>
      </c>
      <c r="AW191" s="82">
        <f t="shared" si="159"/>
        <v>30000</v>
      </c>
      <c r="AX191" s="82">
        <f t="shared" si="160"/>
        <v>0</v>
      </c>
      <c r="AY191" s="82">
        <f t="shared" si="161"/>
        <v>30000</v>
      </c>
      <c r="AZ191" s="82">
        <f t="shared" si="162"/>
        <v>169000</v>
      </c>
      <c r="BA191" s="162"/>
      <c r="BB191" s="163"/>
      <c r="BC191" s="162"/>
      <c r="BD191" s="163"/>
      <c r="BE191" s="162"/>
      <c r="BF191" s="163"/>
      <c r="BG191" s="162"/>
      <c r="BH191" s="163"/>
    </row>
    <row r="192" spans="1:60" ht="27.75">
      <c r="A192" s="83">
        <v>2026</v>
      </c>
      <c r="B192" s="83">
        <v>8324</v>
      </c>
      <c r="C192" s="83">
        <v>3</v>
      </c>
      <c r="D192" s="83">
        <v>7</v>
      </c>
      <c r="E192" s="83">
        <v>21</v>
      </c>
      <c r="F192" s="83">
        <v>5000</v>
      </c>
      <c r="G192" s="83">
        <v>5200</v>
      </c>
      <c r="H192" s="83">
        <v>521</v>
      </c>
      <c r="I192" s="92" t="s">
        <v>19</v>
      </c>
      <c r="J192" s="85" t="s">
        <v>66</v>
      </c>
      <c r="K192" s="86">
        <v>0</v>
      </c>
      <c r="L192" s="86">
        <v>0</v>
      </c>
      <c r="M192" s="86">
        <v>0</v>
      </c>
      <c r="N192" s="86">
        <v>30000</v>
      </c>
      <c r="O192" s="86">
        <v>0</v>
      </c>
      <c r="P192" s="86">
        <v>30000</v>
      </c>
      <c r="Q192" s="86">
        <v>30000</v>
      </c>
      <c r="R192" s="86">
        <v>0</v>
      </c>
      <c r="S192" s="86">
        <v>0</v>
      </c>
      <c r="T192" s="86">
        <v>0</v>
      </c>
      <c r="U192" s="86">
        <v>0</v>
      </c>
      <c r="V192" s="86">
        <v>0</v>
      </c>
      <c r="W192" s="86">
        <v>0</v>
      </c>
      <c r="X192" s="86">
        <v>0</v>
      </c>
      <c r="Y192" s="86">
        <v>0</v>
      </c>
      <c r="Z192" s="86">
        <v>0</v>
      </c>
      <c r="AA192" s="86">
        <v>0</v>
      </c>
      <c r="AB192" s="86">
        <v>0</v>
      </c>
      <c r="AC192" s="86">
        <v>0</v>
      </c>
      <c r="AD192" s="86">
        <v>0</v>
      </c>
      <c r="AE192" s="86">
        <v>0</v>
      </c>
      <c r="AF192" s="86">
        <v>0</v>
      </c>
      <c r="AG192" s="86">
        <v>0</v>
      </c>
      <c r="AH192" s="86">
        <v>0</v>
      </c>
      <c r="AI192" s="86">
        <v>0</v>
      </c>
      <c r="AJ192" s="86">
        <v>0</v>
      </c>
      <c r="AK192" s="86">
        <v>0</v>
      </c>
      <c r="AL192" s="86">
        <v>0</v>
      </c>
      <c r="AM192" s="86">
        <v>0</v>
      </c>
      <c r="AN192" s="86">
        <v>0</v>
      </c>
      <c r="AO192" s="86">
        <v>0</v>
      </c>
      <c r="AP192" s="86">
        <v>0</v>
      </c>
      <c r="AQ192" s="86">
        <v>0</v>
      </c>
      <c r="AR192" s="86">
        <v>0</v>
      </c>
      <c r="AS192" s="86">
        <v>0</v>
      </c>
      <c r="AT192" s="86">
        <f t="shared" si="156"/>
        <v>0</v>
      </c>
      <c r="AU192" s="86">
        <f t="shared" si="157"/>
        <v>0</v>
      </c>
      <c r="AV192" s="86">
        <f t="shared" si="158"/>
        <v>0</v>
      </c>
      <c r="AW192" s="86">
        <f t="shared" si="159"/>
        <v>30000</v>
      </c>
      <c r="AX192" s="86">
        <f t="shared" si="160"/>
        <v>0</v>
      </c>
      <c r="AY192" s="86">
        <f t="shared" si="161"/>
        <v>30000</v>
      </c>
      <c r="AZ192" s="86">
        <f t="shared" si="162"/>
        <v>30000</v>
      </c>
      <c r="BA192" s="164"/>
      <c r="BB192" s="165"/>
      <c r="BC192" s="164"/>
      <c r="BD192" s="165"/>
      <c r="BE192" s="164"/>
      <c r="BF192" s="165"/>
      <c r="BG192" s="164"/>
      <c r="BH192" s="165"/>
    </row>
    <row r="193" spans="1:60" ht="27.75">
      <c r="A193" s="87">
        <v>2026</v>
      </c>
      <c r="B193" s="87">
        <v>8324</v>
      </c>
      <c r="C193" s="87">
        <v>3</v>
      </c>
      <c r="D193" s="87">
        <v>7</v>
      </c>
      <c r="E193" s="87">
        <v>21</v>
      </c>
      <c r="F193" s="87">
        <v>5000</v>
      </c>
      <c r="G193" s="87">
        <v>5200</v>
      </c>
      <c r="H193" s="87">
        <v>521</v>
      </c>
      <c r="I193" s="88">
        <v>1</v>
      </c>
      <c r="J193" s="89" t="s">
        <v>66</v>
      </c>
      <c r="K193" s="90">
        <v>0</v>
      </c>
      <c r="L193" s="90">
        <v>0</v>
      </c>
      <c r="M193" s="91">
        <v>0</v>
      </c>
      <c r="N193" s="90">
        <v>30000</v>
      </c>
      <c r="O193" s="90">
        <v>0</v>
      </c>
      <c r="P193" s="91">
        <v>30000</v>
      </c>
      <c r="Q193" s="91">
        <v>30000</v>
      </c>
      <c r="R193" s="90">
        <v>0</v>
      </c>
      <c r="S193" s="90">
        <v>0</v>
      </c>
      <c r="T193" s="91">
        <v>0</v>
      </c>
      <c r="U193" s="90">
        <v>0</v>
      </c>
      <c r="V193" s="90">
        <v>0</v>
      </c>
      <c r="W193" s="91">
        <v>0</v>
      </c>
      <c r="X193" s="91">
        <v>0</v>
      </c>
      <c r="Y193" s="90">
        <v>0</v>
      </c>
      <c r="Z193" s="90">
        <v>0</v>
      </c>
      <c r="AA193" s="91">
        <v>0</v>
      </c>
      <c r="AB193" s="90">
        <v>0</v>
      </c>
      <c r="AC193" s="90">
        <v>0</v>
      </c>
      <c r="AD193" s="91">
        <v>0</v>
      </c>
      <c r="AE193" s="91">
        <v>0</v>
      </c>
      <c r="AF193" s="90">
        <v>0</v>
      </c>
      <c r="AG193" s="90">
        <v>0</v>
      </c>
      <c r="AH193" s="91">
        <v>0</v>
      </c>
      <c r="AI193" s="90">
        <v>0</v>
      </c>
      <c r="AJ193" s="90">
        <v>0</v>
      </c>
      <c r="AK193" s="91">
        <v>0</v>
      </c>
      <c r="AL193" s="91">
        <v>0</v>
      </c>
      <c r="AM193" s="90">
        <v>0</v>
      </c>
      <c r="AN193" s="90">
        <v>0</v>
      </c>
      <c r="AO193" s="91">
        <v>0</v>
      </c>
      <c r="AP193" s="90">
        <v>0</v>
      </c>
      <c r="AQ193" s="90">
        <v>0</v>
      </c>
      <c r="AR193" s="91">
        <v>0</v>
      </c>
      <c r="AS193" s="91">
        <v>0</v>
      </c>
      <c r="AT193" s="90">
        <f t="shared" si="156"/>
        <v>0</v>
      </c>
      <c r="AU193" s="90">
        <f t="shared" si="157"/>
        <v>0</v>
      </c>
      <c r="AV193" s="91">
        <f t="shared" si="158"/>
        <v>0</v>
      </c>
      <c r="AW193" s="90">
        <f t="shared" si="159"/>
        <v>30000</v>
      </c>
      <c r="AX193" s="90">
        <f t="shared" si="160"/>
        <v>0</v>
      </c>
      <c r="AY193" s="91">
        <f t="shared" si="161"/>
        <v>30000</v>
      </c>
      <c r="AZ193" s="91">
        <f t="shared" si="162"/>
        <v>30000</v>
      </c>
      <c r="BA193" s="166">
        <v>30</v>
      </c>
      <c r="BB193" s="167"/>
      <c r="BC193" s="166"/>
      <c r="BD193" s="167"/>
      <c r="BE193" s="166"/>
      <c r="BF193" s="167"/>
      <c r="BG193" s="137">
        <f t="shared" ref="BG193" si="231">+BA193-BC193-BE193</f>
        <v>30</v>
      </c>
      <c r="BH193" s="167"/>
    </row>
    <row r="194" spans="1:60" ht="27.75">
      <c r="A194" s="83">
        <v>2026</v>
      </c>
      <c r="B194" s="83">
        <v>8324</v>
      </c>
      <c r="C194" s="83">
        <v>3</v>
      </c>
      <c r="D194" s="83">
        <v>7</v>
      </c>
      <c r="E194" s="83">
        <v>21</v>
      </c>
      <c r="F194" s="83">
        <v>5000</v>
      </c>
      <c r="G194" s="83">
        <v>5200</v>
      </c>
      <c r="H194" s="83">
        <v>523</v>
      </c>
      <c r="I194" s="92" t="s">
        <v>19</v>
      </c>
      <c r="J194" s="85" t="s">
        <v>40</v>
      </c>
      <c r="K194" s="86">
        <v>139000</v>
      </c>
      <c r="L194" s="86">
        <v>0</v>
      </c>
      <c r="M194" s="86">
        <v>139000</v>
      </c>
      <c r="N194" s="86">
        <v>0</v>
      </c>
      <c r="O194" s="86">
        <v>0</v>
      </c>
      <c r="P194" s="86">
        <v>0</v>
      </c>
      <c r="Q194" s="86">
        <v>139000</v>
      </c>
      <c r="R194" s="86">
        <v>0</v>
      </c>
      <c r="S194" s="86">
        <v>0</v>
      </c>
      <c r="T194" s="86">
        <v>0</v>
      </c>
      <c r="U194" s="86">
        <v>0</v>
      </c>
      <c r="V194" s="86">
        <v>0</v>
      </c>
      <c r="W194" s="86">
        <v>0</v>
      </c>
      <c r="X194" s="86">
        <v>0</v>
      </c>
      <c r="Y194" s="86">
        <v>0</v>
      </c>
      <c r="Z194" s="86">
        <v>0</v>
      </c>
      <c r="AA194" s="86">
        <v>0</v>
      </c>
      <c r="AB194" s="86">
        <v>0</v>
      </c>
      <c r="AC194" s="86">
        <v>0</v>
      </c>
      <c r="AD194" s="86">
        <v>0</v>
      </c>
      <c r="AE194" s="86">
        <v>0</v>
      </c>
      <c r="AF194" s="86">
        <v>0</v>
      </c>
      <c r="AG194" s="86">
        <v>0</v>
      </c>
      <c r="AH194" s="86">
        <v>0</v>
      </c>
      <c r="AI194" s="86">
        <v>0</v>
      </c>
      <c r="AJ194" s="86">
        <v>0</v>
      </c>
      <c r="AK194" s="86">
        <v>0</v>
      </c>
      <c r="AL194" s="86">
        <v>0</v>
      </c>
      <c r="AM194" s="86">
        <v>0</v>
      </c>
      <c r="AN194" s="86">
        <v>0</v>
      </c>
      <c r="AO194" s="86">
        <v>0</v>
      </c>
      <c r="AP194" s="86">
        <v>0</v>
      </c>
      <c r="AQ194" s="86">
        <v>0</v>
      </c>
      <c r="AR194" s="86">
        <v>0</v>
      </c>
      <c r="AS194" s="86">
        <v>0</v>
      </c>
      <c r="AT194" s="86">
        <f t="shared" si="156"/>
        <v>139000</v>
      </c>
      <c r="AU194" s="86">
        <f t="shared" si="157"/>
        <v>0</v>
      </c>
      <c r="AV194" s="86">
        <f t="shared" si="158"/>
        <v>139000</v>
      </c>
      <c r="AW194" s="86">
        <f t="shared" si="159"/>
        <v>0</v>
      </c>
      <c r="AX194" s="86">
        <f t="shared" si="160"/>
        <v>0</v>
      </c>
      <c r="AY194" s="86">
        <f t="shared" si="161"/>
        <v>0</v>
      </c>
      <c r="AZ194" s="86">
        <f t="shared" si="162"/>
        <v>139000</v>
      </c>
      <c r="BA194" s="164"/>
      <c r="BB194" s="165"/>
      <c r="BC194" s="164"/>
      <c r="BD194" s="165"/>
      <c r="BE194" s="164"/>
      <c r="BF194" s="165"/>
      <c r="BG194" s="164"/>
      <c r="BH194" s="165"/>
    </row>
    <row r="195" spans="1:60" ht="27.75">
      <c r="A195" s="87">
        <v>2026</v>
      </c>
      <c r="B195" s="87">
        <v>8324</v>
      </c>
      <c r="C195" s="87">
        <v>3</v>
      </c>
      <c r="D195" s="87">
        <v>7</v>
      </c>
      <c r="E195" s="87">
        <v>21</v>
      </c>
      <c r="F195" s="87">
        <v>5000</v>
      </c>
      <c r="G195" s="87">
        <v>5200</v>
      </c>
      <c r="H195" s="87">
        <v>523</v>
      </c>
      <c r="I195" s="88">
        <v>1</v>
      </c>
      <c r="J195" s="89" t="s">
        <v>40</v>
      </c>
      <c r="K195" s="90">
        <v>139000</v>
      </c>
      <c r="L195" s="90">
        <v>0</v>
      </c>
      <c r="M195" s="91">
        <v>139000</v>
      </c>
      <c r="N195" s="90">
        <v>0</v>
      </c>
      <c r="O195" s="90">
        <v>0</v>
      </c>
      <c r="P195" s="91">
        <v>0</v>
      </c>
      <c r="Q195" s="91">
        <v>139000</v>
      </c>
      <c r="R195" s="90">
        <v>0</v>
      </c>
      <c r="S195" s="90">
        <v>0</v>
      </c>
      <c r="T195" s="91">
        <v>0</v>
      </c>
      <c r="U195" s="90">
        <v>0</v>
      </c>
      <c r="V195" s="90">
        <v>0</v>
      </c>
      <c r="W195" s="91">
        <v>0</v>
      </c>
      <c r="X195" s="91">
        <v>0</v>
      </c>
      <c r="Y195" s="90">
        <v>0</v>
      </c>
      <c r="Z195" s="90">
        <v>0</v>
      </c>
      <c r="AA195" s="91">
        <v>0</v>
      </c>
      <c r="AB195" s="90">
        <v>0</v>
      </c>
      <c r="AC195" s="90">
        <v>0</v>
      </c>
      <c r="AD195" s="91">
        <v>0</v>
      </c>
      <c r="AE195" s="91">
        <v>0</v>
      </c>
      <c r="AF195" s="90">
        <v>0</v>
      </c>
      <c r="AG195" s="90">
        <v>0</v>
      </c>
      <c r="AH195" s="91">
        <v>0</v>
      </c>
      <c r="AI195" s="90">
        <v>0</v>
      </c>
      <c r="AJ195" s="90">
        <v>0</v>
      </c>
      <c r="AK195" s="91">
        <v>0</v>
      </c>
      <c r="AL195" s="91">
        <v>0</v>
      </c>
      <c r="AM195" s="90">
        <v>0</v>
      </c>
      <c r="AN195" s="90">
        <v>0</v>
      </c>
      <c r="AO195" s="91">
        <v>0</v>
      </c>
      <c r="AP195" s="90">
        <v>0</v>
      </c>
      <c r="AQ195" s="90">
        <v>0</v>
      </c>
      <c r="AR195" s="91">
        <v>0</v>
      </c>
      <c r="AS195" s="91">
        <v>0</v>
      </c>
      <c r="AT195" s="90">
        <f t="shared" si="156"/>
        <v>139000</v>
      </c>
      <c r="AU195" s="90">
        <f t="shared" si="157"/>
        <v>0</v>
      </c>
      <c r="AV195" s="91">
        <f t="shared" si="158"/>
        <v>139000</v>
      </c>
      <c r="AW195" s="90">
        <f t="shared" si="159"/>
        <v>0</v>
      </c>
      <c r="AX195" s="90">
        <f t="shared" si="160"/>
        <v>0</v>
      </c>
      <c r="AY195" s="91">
        <f t="shared" si="161"/>
        <v>0</v>
      </c>
      <c r="AZ195" s="91">
        <f t="shared" si="162"/>
        <v>139000</v>
      </c>
      <c r="BA195" s="166">
        <v>21</v>
      </c>
      <c r="BB195" s="167"/>
      <c r="BC195" s="166"/>
      <c r="BD195" s="167"/>
      <c r="BE195" s="166"/>
      <c r="BF195" s="167"/>
      <c r="BG195" s="137">
        <f t="shared" ref="BG195" si="232">+BA195-BC195-BE195</f>
        <v>21</v>
      </c>
      <c r="BH195" s="167"/>
    </row>
    <row r="196" spans="1:60" ht="27.75">
      <c r="A196" s="76">
        <v>2026</v>
      </c>
      <c r="B196" s="76">
        <v>8324</v>
      </c>
      <c r="C196" s="76">
        <v>3</v>
      </c>
      <c r="D196" s="76">
        <v>7</v>
      </c>
      <c r="E196" s="76">
        <v>21</v>
      </c>
      <c r="F196" s="76">
        <v>5000</v>
      </c>
      <c r="G196" s="76">
        <v>5900</v>
      </c>
      <c r="H196" s="76"/>
      <c r="I196" s="78" t="s">
        <v>19</v>
      </c>
      <c r="J196" s="81" t="s">
        <v>41</v>
      </c>
      <c r="K196" s="82">
        <v>0</v>
      </c>
      <c r="L196" s="82">
        <v>0</v>
      </c>
      <c r="M196" s="82">
        <v>0</v>
      </c>
      <c r="N196" s="82">
        <v>900000</v>
      </c>
      <c r="O196" s="82">
        <v>0</v>
      </c>
      <c r="P196" s="82">
        <v>900000</v>
      </c>
      <c r="Q196" s="82">
        <v>900000</v>
      </c>
      <c r="R196" s="82">
        <v>0</v>
      </c>
      <c r="S196" s="82">
        <v>0</v>
      </c>
      <c r="T196" s="82">
        <v>0</v>
      </c>
      <c r="U196" s="82">
        <v>0</v>
      </c>
      <c r="V196" s="82">
        <v>0</v>
      </c>
      <c r="W196" s="82">
        <v>0</v>
      </c>
      <c r="X196" s="82">
        <v>0</v>
      </c>
      <c r="Y196" s="82">
        <v>0</v>
      </c>
      <c r="Z196" s="82">
        <v>0</v>
      </c>
      <c r="AA196" s="82">
        <v>0</v>
      </c>
      <c r="AB196" s="82">
        <v>0</v>
      </c>
      <c r="AC196" s="82">
        <v>0</v>
      </c>
      <c r="AD196" s="82">
        <v>0</v>
      </c>
      <c r="AE196" s="82">
        <v>0</v>
      </c>
      <c r="AF196" s="82">
        <v>0</v>
      </c>
      <c r="AG196" s="82">
        <v>0</v>
      </c>
      <c r="AH196" s="82">
        <v>0</v>
      </c>
      <c r="AI196" s="82">
        <v>0</v>
      </c>
      <c r="AJ196" s="82">
        <v>0</v>
      </c>
      <c r="AK196" s="82">
        <v>0</v>
      </c>
      <c r="AL196" s="82">
        <v>0</v>
      </c>
      <c r="AM196" s="82">
        <v>0</v>
      </c>
      <c r="AN196" s="82">
        <v>0</v>
      </c>
      <c r="AO196" s="82">
        <v>0</v>
      </c>
      <c r="AP196" s="82">
        <v>0</v>
      </c>
      <c r="AQ196" s="82">
        <v>0</v>
      </c>
      <c r="AR196" s="82">
        <v>0</v>
      </c>
      <c r="AS196" s="82">
        <v>0</v>
      </c>
      <c r="AT196" s="82">
        <f t="shared" si="156"/>
        <v>0</v>
      </c>
      <c r="AU196" s="82">
        <f t="shared" si="157"/>
        <v>0</v>
      </c>
      <c r="AV196" s="82">
        <f t="shared" si="158"/>
        <v>0</v>
      </c>
      <c r="AW196" s="82">
        <f t="shared" si="159"/>
        <v>900000</v>
      </c>
      <c r="AX196" s="82">
        <f t="shared" si="160"/>
        <v>0</v>
      </c>
      <c r="AY196" s="82">
        <f t="shared" si="161"/>
        <v>900000</v>
      </c>
      <c r="AZ196" s="82">
        <f t="shared" si="162"/>
        <v>900000</v>
      </c>
      <c r="BA196" s="162"/>
      <c r="BB196" s="163"/>
      <c r="BC196" s="162"/>
      <c r="BD196" s="163"/>
      <c r="BE196" s="162"/>
      <c r="BF196" s="163"/>
      <c r="BG196" s="162"/>
      <c r="BH196" s="163"/>
    </row>
    <row r="197" spans="1:60" ht="27.75">
      <c r="A197" s="83">
        <v>2026</v>
      </c>
      <c r="B197" s="83">
        <v>8324</v>
      </c>
      <c r="C197" s="83">
        <v>3</v>
      </c>
      <c r="D197" s="83">
        <v>7</v>
      </c>
      <c r="E197" s="83">
        <v>21</v>
      </c>
      <c r="F197" s="83">
        <v>5000</v>
      </c>
      <c r="G197" s="83">
        <v>5900</v>
      </c>
      <c r="H197" s="83">
        <v>597</v>
      </c>
      <c r="I197" s="92" t="s">
        <v>19</v>
      </c>
      <c r="J197" s="85" t="s">
        <v>42</v>
      </c>
      <c r="K197" s="86">
        <v>0</v>
      </c>
      <c r="L197" s="86">
        <v>0</v>
      </c>
      <c r="M197" s="86">
        <v>0</v>
      </c>
      <c r="N197" s="86">
        <v>900000</v>
      </c>
      <c r="O197" s="86">
        <v>0</v>
      </c>
      <c r="P197" s="86">
        <v>900000</v>
      </c>
      <c r="Q197" s="86">
        <v>900000</v>
      </c>
      <c r="R197" s="86">
        <v>0</v>
      </c>
      <c r="S197" s="86">
        <v>0</v>
      </c>
      <c r="T197" s="86">
        <v>0</v>
      </c>
      <c r="U197" s="86">
        <v>0</v>
      </c>
      <c r="V197" s="86">
        <v>0</v>
      </c>
      <c r="W197" s="86">
        <v>0</v>
      </c>
      <c r="X197" s="86">
        <v>0</v>
      </c>
      <c r="Y197" s="86">
        <v>0</v>
      </c>
      <c r="Z197" s="86">
        <v>0</v>
      </c>
      <c r="AA197" s="86">
        <v>0</v>
      </c>
      <c r="AB197" s="86">
        <v>0</v>
      </c>
      <c r="AC197" s="86">
        <v>0</v>
      </c>
      <c r="AD197" s="86">
        <v>0</v>
      </c>
      <c r="AE197" s="86">
        <v>0</v>
      </c>
      <c r="AF197" s="86">
        <v>0</v>
      </c>
      <c r="AG197" s="86">
        <v>0</v>
      </c>
      <c r="AH197" s="86">
        <v>0</v>
      </c>
      <c r="AI197" s="86">
        <v>0</v>
      </c>
      <c r="AJ197" s="86">
        <v>0</v>
      </c>
      <c r="AK197" s="86">
        <v>0</v>
      </c>
      <c r="AL197" s="86">
        <v>0</v>
      </c>
      <c r="AM197" s="86">
        <v>0</v>
      </c>
      <c r="AN197" s="86">
        <v>0</v>
      </c>
      <c r="AO197" s="86">
        <v>0</v>
      </c>
      <c r="AP197" s="86">
        <v>0</v>
      </c>
      <c r="AQ197" s="86">
        <v>0</v>
      </c>
      <c r="AR197" s="86">
        <v>0</v>
      </c>
      <c r="AS197" s="86">
        <v>0</v>
      </c>
      <c r="AT197" s="86">
        <f t="shared" si="156"/>
        <v>0</v>
      </c>
      <c r="AU197" s="86">
        <f t="shared" si="157"/>
        <v>0</v>
      </c>
      <c r="AV197" s="86">
        <f t="shared" si="158"/>
        <v>0</v>
      </c>
      <c r="AW197" s="86">
        <f t="shared" si="159"/>
        <v>900000</v>
      </c>
      <c r="AX197" s="86">
        <f t="shared" si="160"/>
        <v>0</v>
      </c>
      <c r="AY197" s="86">
        <f t="shared" si="161"/>
        <v>900000</v>
      </c>
      <c r="AZ197" s="86">
        <f t="shared" si="162"/>
        <v>900000</v>
      </c>
      <c r="BA197" s="164"/>
      <c r="BB197" s="165"/>
      <c r="BC197" s="164"/>
      <c r="BD197" s="165"/>
      <c r="BE197" s="164"/>
      <c r="BF197" s="165"/>
      <c r="BG197" s="164"/>
      <c r="BH197" s="165"/>
    </row>
    <row r="198" spans="1:60" ht="27.75">
      <c r="A198" s="87">
        <v>2026</v>
      </c>
      <c r="B198" s="87">
        <v>8324</v>
      </c>
      <c r="C198" s="87">
        <v>3</v>
      </c>
      <c r="D198" s="87">
        <v>7</v>
      </c>
      <c r="E198" s="87">
        <v>21</v>
      </c>
      <c r="F198" s="87">
        <v>5000</v>
      </c>
      <c r="G198" s="87">
        <v>5900</v>
      </c>
      <c r="H198" s="87">
        <v>597</v>
      </c>
      <c r="I198" s="88">
        <v>1</v>
      </c>
      <c r="J198" s="89" t="s">
        <v>43</v>
      </c>
      <c r="K198" s="90">
        <v>0</v>
      </c>
      <c r="L198" s="90">
        <v>0</v>
      </c>
      <c r="M198" s="91">
        <v>0</v>
      </c>
      <c r="N198" s="90">
        <v>900000</v>
      </c>
      <c r="O198" s="90">
        <v>0</v>
      </c>
      <c r="P198" s="91">
        <v>900000</v>
      </c>
      <c r="Q198" s="91">
        <v>900000</v>
      </c>
      <c r="R198" s="90">
        <v>0</v>
      </c>
      <c r="S198" s="90">
        <v>0</v>
      </c>
      <c r="T198" s="91">
        <v>0</v>
      </c>
      <c r="U198" s="90">
        <v>0</v>
      </c>
      <c r="V198" s="90">
        <v>0</v>
      </c>
      <c r="W198" s="91">
        <v>0</v>
      </c>
      <c r="X198" s="91">
        <v>0</v>
      </c>
      <c r="Y198" s="90">
        <v>0</v>
      </c>
      <c r="Z198" s="90">
        <v>0</v>
      </c>
      <c r="AA198" s="91">
        <v>0</v>
      </c>
      <c r="AB198" s="90">
        <v>0</v>
      </c>
      <c r="AC198" s="90">
        <v>0</v>
      </c>
      <c r="AD198" s="91">
        <v>0</v>
      </c>
      <c r="AE198" s="91">
        <v>0</v>
      </c>
      <c r="AF198" s="90">
        <v>0</v>
      </c>
      <c r="AG198" s="90">
        <v>0</v>
      </c>
      <c r="AH198" s="91">
        <v>0</v>
      </c>
      <c r="AI198" s="90">
        <v>0</v>
      </c>
      <c r="AJ198" s="90">
        <v>0</v>
      </c>
      <c r="AK198" s="91">
        <v>0</v>
      </c>
      <c r="AL198" s="91">
        <v>0</v>
      </c>
      <c r="AM198" s="90">
        <v>0</v>
      </c>
      <c r="AN198" s="90">
        <v>0</v>
      </c>
      <c r="AO198" s="91">
        <v>0</v>
      </c>
      <c r="AP198" s="90">
        <v>0</v>
      </c>
      <c r="AQ198" s="90">
        <v>0</v>
      </c>
      <c r="AR198" s="91">
        <v>0</v>
      </c>
      <c r="AS198" s="91">
        <v>0</v>
      </c>
      <c r="AT198" s="90">
        <f t="shared" si="156"/>
        <v>0</v>
      </c>
      <c r="AU198" s="90">
        <f t="shared" si="157"/>
        <v>0</v>
      </c>
      <c r="AV198" s="91">
        <f t="shared" si="158"/>
        <v>0</v>
      </c>
      <c r="AW198" s="90">
        <f t="shared" si="159"/>
        <v>900000</v>
      </c>
      <c r="AX198" s="90">
        <f t="shared" si="160"/>
        <v>0</v>
      </c>
      <c r="AY198" s="91">
        <f t="shared" si="161"/>
        <v>900000</v>
      </c>
      <c r="AZ198" s="91">
        <f t="shared" si="162"/>
        <v>900000</v>
      </c>
      <c r="BA198" s="166">
        <v>5</v>
      </c>
      <c r="BB198" s="167"/>
      <c r="BC198" s="166"/>
      <c r="BD198" s="167"/>
      <c r="BE198" s="166"/>
      <c r="BF198" s="167"/>
      <c r="BG198" s="137">
        <f t="shared" ref="BG198" si="233">+BA198-BC198-BE198</f>
        <v>5</v>
      </c>
      <c r="BH198" s="167"/>
    </row>
    <row r="199" spans="1:60" ht="55.5">
      <c r="A199" s="57">
        <v>2026</v>
      </c>
      <c r="B199" s="57">
        <v>8324</v>
      </c>
      <c r="C199" s="57">
        <v>3</v>
      </c>
      <c r="D199" s="57">
        <v>8</v>
      </c>
      <c r="E199" s="57"/>
      <c r="F199" s="57"/>
      <c r="G199" s="57"/>
      <c r="H199" s="57"/>
      <c r="I199" s="64"/>
      <c r="J199" s="71" t="s">
        <v>136</v>
      </c>
      <c r="K199" s="72">
        <v>128937150.89</v>
      </c>
      <c r="L199" s="72">
        <v>62481541.939999998</v>
      </c>
      <c r="M199" s="72">
        <v>191418692.82999998</v>
      </c>
      <c r="N199" s="72">
        <v>1000000</v>
      </c>
      <c r="O199" s="72">
        <v>0</v>
      </c>
      <c r="P199" s="72">
        <v>1000000</v>
      </c>
      <c r="Q199" s="72">
        <v>192418692.82999998</v>
      </c>
      <c r="R199" s="72">
        <f t="shared" ref="R199:T199" si="234">+R200+R216+R230</f>
        <v>3550167.86</v>
      </c>
      <c r="S199" s="72">
        <f t="shared" si="234"/>
        <v>0</v>
      </c>
      <c r="T199" s="72">
        <f t="shared" si="234"/>
        <v>3550167.86</v>
      </c>
      <c r="U199" s="72">
        <f>+U200+U216+U230</f>
        <v>500000</v>
      </c>
      <c r="V199" s="72">
        <f t="shared" ref="V199" si="235">+V200+V216+V230</f>
        <v>0</v>
      </c>
      <c r="W199" s="72">
        <f t="shared" ref="W199" si="236">+W200+W216+W230</f>
        <v>500000</v>
      </c>
      <c r="X199" s="72">
        <f t="shared" ref="X199:Y199" si="237">+X200+X216+X230</f>
        <v>4050167.86</v>
      </c>
      <c r="Y199" s="72">
        <f t="shared" si="237"/>
        <v>0</v>
      </c>
      <c r="Z199" s="72">
        <f t="shared" ref="Z199" si="238">+Z200+Z216+Z230</f>
        <v>0</v>
      </c>
      <c r="AA199" s="72">
        <f t="shared" ref="AA199" si="239">+AA200+AA216+AA230</f>
        <v>0</v>
      </c>
      <c r="AB199" s="72">
        <f t="shared" ref="AB199:AC199" si="240">+AB200+AB216+AB230</f>
        <v>0</v>
      </c>
      <c r="AC199" s="72">
        <f t="shared" si="240"/>
        <v>0</v>
      </c>
      <c r="AD199" s="72">
        <f t="shared" ref="AD199" si="241">+AD200+AD216+AD230</f>
        <v>0</v>
      </c>
      <c r="AE199" s="72">
        <f t="shared" ref="AE199" si="242">+AE200+AE216+AE230</f>
        <v>0</v>
      </c>
      <c r="AF199" s="72">
        <f t="shared" ref="AF199:AG199" si="243">+AF200+AF216+AF230</f>
        <v>3550167.87</v>
      </c>
      <c r="AG199" s="72">
        <f t="shared" si="243"/>
        <v>0</v>
      </c>
      <c r="AH199" s="72">
        <f t="shared" ref="AH199" si="244">+AH200+AH216+AH230</f>
        <v>3550167.87</v>
      </c>
      <c r="AI199" s="72">
        <f t="shared" ref="AI199" si="245">+AI200+AI216+AI230</f>
        <v>500000</v>
      </c>
      <c r="AJ199" s="72">
        <f t="shared" ref="AJ199:AK199" si="246">+AJ200+AJ216+AJ230</f>
        <v>0</v>
      </c>
      <c r="AK199" s="72">
        <f t="shared" si="246"/>
        <v>500000</v>
      </c>
      <c r="AL199" s="72">
        <f t="shared" ref="AL199" si="247">+AL200+AL216+AL230</f>
        <v>4050167.87</v>
      </c>
      <c r="AM199" s="72">
        <f t="shared" ref="AM199" si="248">+AM200+AM216+AM230</f>
        <v>0</v>
      </c>
      <c r="AN199" s="72">
        <f t="shared" ref="AN199:AO199" si="249">+AN200+AN216+AN230</f>
        <v>0</v>
      </c>
      <c r="AO199" s="72">
        <f t="shared" si="249"/>
        <v>0</v>
      </c>
      <c r="AP199" s="72">
        <f t="shared" ref="AP199" si="250">+AP200+AP216+AP230</f>
        <v>0</v>
      </c>
      <c r="AQ199" s="72">
        <f t="shared" ref="AQ199" si="251">+AQ200+AQ216+AQ230</f>
        <v>0</v>
      </c>
      <c r="AR199" s="72">
        <f t="shared" ref="AR199:AS199" si="252">+AR200+AR216+AR230</f>
        <v>0</v>
      </c>
      <c r="AS199" s="72">
        <f t="shared" si="252"/>
        <v>0</v>
      </c>
      <c r="AT199" s="72">
        <f t="shared" si="156"/>
        <v>121836815.16</v>
      </c>
      <c r="AU199" s="72">
        <f t="shared" si="157"/>
        <v>62481541.939999998</v>
      </c>
      <c r="AV199" s="72">
        <f t="shared" si="158"/>
        <v>184318357.09999996</v>
      </c>
      <c r="AW199" s="72">
        <f t="shared" si="159"/>
        <v>0</v>
      </c>
      <c r="AX199" s="72">
        <f t="shared" si="160"/>
        <v>0</v>
      </c>
      <c r="AY199" s="72">
        <f t="shared" si="161"/>
        <v>0</v>
      </c>
      <c r="AZ199" s="72">
        <f t="shared" si="162"/>
        <v>184318357.09999996</v>
      </c>
      <c r="BA199" s="127"/>
      <c r="BB199" s="128"/>
      <c r="BC199" s="127"/>
      <c r="BD199" s="128"/>
      <c r="BE199" s="127"/>
      <c r="BF199" s="128"/>
      <c r="BG199" s="127"/>
      <c r="BH199" s="128"/>
    </row>
    <row r="200" spans="1:60" ht="55.5">
      <c r="A200" s="58">
        <v>2026</v>
      </c>
      <c r="B200" s="58">
        <v>8324</v>
      </c>
      <c r="C200" s="58">
        <v>3</v>
      </c>
      <c r="D200" s="58">
        <v>8</v>
      </c>
      <c r="E200" s="58">
        <v>22</v>
      </c>
      <c r="F200" s="58"/>
      <c r="G200" s="58"/>
      <c r="H200" s="65"/>
      <c r="I200" s="66" t="s">
        <v>19</v>
      </c>
      <c r="J200" s="73" t="s">
        <v>137</v>
      </c>
      <c r="K200" s="74">
        <v>38659735.730000004</v>
      </c>
      <c r="L200" s="74">
        <v>0</v>
      </c>
      <c r="M200" s="74">
        <v>38659735.730000004</v>
      </c>
      <c r="N200" s="74">
        <v>1000000</v>
      </c>
      <c r="O200" s="74">
        <v>0</v>
      </c>
      <c r="P200" s="74">
        <v>1000000</v>
      </c>
      <c r="Q200" s="74">
        <v>39659735.730000004</v>
      </c>
      <c r="R200" s="74">
        <f t="shared" ref="R200:T200" si="253">+R201+R210</f>
        <v>3550167.86</v>
      </c>
      <c r="S200" s="74">
        <f t="shared" si="253"/>
        <v>0</v>
      </c>
      <c r="T200" s="74">
        <f t="shared" si="253"/>
        <v>3550167.86</v>
      </c>
      <c r="U200" s="74">
        <f>+U201+U210</f>
        <v>500000</v>
      </c>
      <c r="V200" s="74">
        <f t="shared" ref="V200" si="254">+V201+V210</f>
        <v>0</v>
      </c>
      <c r="W200" s="74">
        <f t="shared" ref="W200" si="255">+W201+W210</f>
        <v>500000</v>
      </c>
      <c r="X200" s="74">
        <f t="shared" ref="X200:Y200" si="256">+X201+X210</f>
        <v>4050167.86</v>
      </c>
      <c r="Y200" s="74">
        <f t="shared" si="256"/>
        <v>0</v>
      </c>
      <c r="Z200" s="74">
        <f t="shared" ref="Z200" si="257">+Z201+Z210</f>
        <v>0</v>
      </c>
      <c r="AA200" s="74">
        <f t="shared" ref="AA200" si="258">+AA201+AA210</f>
        <v>0</v>
      </c>
      <c r="AB200" s="74">
        <f t="shared" ref="AB200:AC200" si="259">+AB201+AB210</f>
        <v>0</v>
      </c>
      <c r="AC200" s="74">
        <f t="shared" si="259"/>
        <v>0</v>
      </c>
      <c r="AD200" s="74">
        <f t="shared" ref="AD200" si="260">+AD201+AD210</f>
        <v>0</v>
      </c>
      <c r="AE200" s="74">
        <f t="shared" ref="AE200" si="261">+AE201+AE210</f>
        <v>0</v>
      </c>
      <c r="AF200" s="74">
        <f t="shared" ref="AF200:AG200" si="262">+AF201+AF210</f>
        <v>3550167.87</v>
      </c>
      <c r="AG200" s="74">
        <f t="shared" si="262"/>
        <v>0</v>
      </c>
      <c r="AH200" s="74">
        <f t="shared" ref="AH200" si="263">+AH201+AH210</f>
        <v>3550167.87</v>
      </c>
      <c r="AI200" s="74">
        <f t="shared" ref="AI200" si="264">+AI201+AI210</f>
        <v>500000</v>
      </c>
      <c r="AJ200" s="74">
        <f t="shared" ref="AJ200:AK200" si="265">+AJ201+AJ210</f>
        <v>0</v>
      </c>
      <c r="AK200" s="74">
        <f t="shared" si="265"/>
        <v>500000</v>
      </c>
      <c r="AL200" s="74">
        <f t="shared" ref="AL200" si="266">+AL201+AL210</f>
        <v>4050167.87</v>
      </c>
      <c r="AM200" s="74">
        <f t="shared" ref="AM200" si="267">+AM201+AM210</f>
        <v>0</v>
      </c>
      <c r="AN200" s="74">
        <f t="shared" ref="AN200:AO200" si="268">+AN201+AN210</f>
        <v>0</v>
      </c>
      <c r="AO200" s="74">
        <f t="shared" si="268"/>
        <v>0</v>
      </c>
      <c r="AP200" s="74">
        <f t="shared" ref="AP200" si="269">+AP201+AP210</f>
        <v>0</v>
      </c>
      <c r="AQ200" s="74">
        <f t="shared" ref="AQ200" si="270">+AQ201+AQ210</f>
        <v>0</v>
      </c>
      <c r="AR200" s="74">
        <f t="shared" ref="AR200:AS200" si="271">+AR201+AR210</f>
        <v>0</v>
      </c>
      <c r="AS200" s="74">
        <f t="shared" si="271"/>
        <v>0</v>
      </c>
      <c r="AT200" s="74">
        <f t="shared" si="156"/>
        <v>31559400.000000004</v>
      </c>
      <c r="AU200" s="74">
        <f t="shared" si="157"/>
        <v>0</v>
      </c>
      <c r="AV200" s="74">
        <f t="shared" si="158"/>
        <v>31559400.000000004</v>
      </c>
      <c r="AW200" s="74">
        <f t="shared" si="159"/>
        <v>0</v>
      </c>
      <c r="AX200" s="74">
        <f t="shared" si="160"/>
        <v>0</v>
      </c>
      <c r="AY200" s="74">
        <f t="shared" si="161"/>
        <v>0</v>
      </c>
      <c r="AZ200" s="74">
        <f t="shared" si="162"/>
        <v>31559400.000000004</v>
      </c>
      <c r="BA200" s="74"/>
      <c r="BB200" s="159"/>
      <c r="BC200" s="74"/>
      <c r="BD200" s="159"/>
      <c r="BE200" s="74"/>
      <c r="BF200" s="159"/>
      <c r="BG200" s="74"/>
      <c r="BH200" s="159"/>
    </row>
    <row r="201" spans="1:60" ht="27.75">
      <c r="A201" s="75">
        <v>2026</v>
      </c>
      <c r="B201" s="75">
        <v>8324</v>
      </c>
      <c r="C201" s="75">
        <v>3</v>
      </c>
      <c r="D201" s="75">
        <v>8</v>
      </c>
      <c r="E201" s="75">
        <v>22</v>
      </c>
      <c r="F201" s="75">
        <v>3000</v>
      </c>
      <c r="G201" s="75"/>
      <c r="H201" s="75"/>
      <c r="I201" s="77" t="s">
        <v>19</v>
      </c>
      <c r="J201" s="79" t="s">
        <v>28</v>
      </c>
      <c r="K201" s="80">
        <v>35000335.730000004</v>
      </c>
      <c r="L201" s="80">
        <v>0</v>
      </c>
      <c r="M201" s="80">
        <v>35000335.730000004</v>
      </c>
      <c r="N201" s="80">
        <v>1000000</v>
      </c>
      <c r="O201" s="80">
        <v>0</v>
      </c>
      <c r="P201" s="80">
        <v>1000000</v>
      </c>
      <c r="Q201" s="80">
        <v>36000335.730000004</v>
      </c>
      <c r="R201" s="80">
        <f t="shared" ref="R201:T201" si="272">+R202+R207</f>
        <v>3550167.86</v>
      </c>
      <c r="S201" s="80">
        <f t="shared" si="272"/>
        <v>0</v>
      </c>
      <c r="T201" s="80">
        <f t="shared" si="272"/>
        <v>3550167.86</v>
      </c>
      <c r="U201" s="80">
        <f>+U202+U207</f>
        <v>500000</v>
      </c>
      <c r="V201" s="80">
        <f t="shared" ref="V201" si="273">+V202+V207</f>
        <v>0</v>
      </c>
      <c r="W201" s="80">
        <f t="shared" ref="W201" si="274">+W202+W207</f>
        <v>500000</v>
      </c>
      <c r="X201" s="80">
        <f t="shared" ref="X201:Y201" si="275">+X202+X207</f>
        <v>4050167.86</v>
      </c>
      <c r="Y201" s="80">
        <f t="shared" si="275"/>
        <v>0</v>
      </c>
      <c r="Z201" s="80">
        <f t="shared" ref="Z201" si="276">+Z202+Z207</f>
        <v>0</v>
      </c>
      <c r="AA201" s="80">
        <f t="shared" ref="AA201" si="277">+AA202+AA207</f>
        <v>0</v>
      </c>
      <c r="AB201" s="80">
        <f t="shared" ref="AB201:AC201" si="278">+AB202+AB207</f>
        <v>0</v>
      </c>
      <c r="AC201" s="80">
        <f t="shared" si="278"/>
        <v>0</v>
      </c>
      <c r="AD201" s="80">
        <f t="shared" ref="AD201" si="279">+AD202+AD207</f>
        <v>0</v>
      </c>
      <c r="AE201" s="80">
        <f t="shared" ref="AE201" si="280">+AE202+AE207</f>
        <v>0</v>
      </c>
      <c r="AF201" s="80">
        <f t="shared" ref="AF201:AG201" si="281">+AF202+AF207</f>
        <v>3550167.87</v>
      </c>
      <c r="AG201" s="80">
        <f t="shared" si="281"/>
        <v>0</v>
      </c>
      <c r="AH201" s="80">
        <f t="shared" ref="AH201" si="282">+AH202+AH207</f>
        <v>3550167.87</v>
      </c>
      <c r="AI201" s="80">
        <f t="shared" ref="AI201" si="283">+AI202+AI207</f>
        <v>500000</v>
      </c>
      <c r="AJ201" s="80">
        <f t="shared" ref="AJ201:AK201" si="284">+AJ202+AJ207</f>
        <v>0</v>
      </c>
      <c r="AK201" s="80">
        <f t="shared" si="284"/>
        <v>500000</v>
      </c>
      <c r="AL201" s="80">
        <f t="shared" ref="AL201" si="285">+AL202+AL207</f>
        <v>4050167.87</v>
      </c>
      <c r="AM201" s="80">
        <f t="shared" ref="AM201" si="286">+AM202+AM207</f>
        <v>0</v>
      </c>
      <c r="AN201" s="80">
        <f t="shared" ref="AN201:AO201" si="287">+AN202+AN207</f>
        <v>0</v>
      </c>
      <c r="AO201" s="80">
        <f t="shared" si="287"/>
        <v>0</v>
      </c>
      <c r="AP201" s="80">
        <f t="shared" ref="AP201" si="288">+AP202+AP207</f>
        <v>0</v>
      </c>
      <c r="AQ201" s="80">
        <f t="shared" ref="AQ201" si="289">+AQ202+AQ207</f>
        <v>0</v>
      </c>
      <c r="AR201" s="80">
        <f t="shared" ref="AR201:AS201" si="290">+AR202+AR207</f>
        <v>0</v>
      </c>
      <c r="AS201" s="80">
        <f t="shared" si="290"/>
        <v>0</v>
      </c>
      <c r="AT201" s="80">
        <f t="shared" si="156"/>
        <v>27900000.000000004</v>
      </c>
      <c r="AU201" s="80">
        <f t="shared" si="157"/>
        <v>0</v>
      </c>
      <c r="AV201" s="80">
        <f t="shared" si="158"/>
        <v>27900000.000000004</v>
      </c>
      <c r="AW201" s="80">
        <f t="shared" si="159"/>
        <v>0</v>
      </c>
      <c r="AX201" s="80">
        <f t="shared" si="160"/>
        <v>0</v>
      </c>
      <c r="AY201" s="80">
        <f t="shared" si="161"/>
        <v>0</v>
      </c>
      <c r="AZ201" s="80">
        <f t="shared" si="162"/>
        <v>27900000.000000004</v>
      </c>
      <c r="BA201" s="131"/>
      <c r="BB201" s="132"/>
      <c r="BC201" s="131"/>
      <c r="BD201" s="132"/>
      <c r="BE201" s="131"/>
      <c r="BF201" s="132"/>
      <c r="BG201" s="131"/>
      <c r="BH201" s="132"/>
    </row>
    <row r="202" spans="1:60" ht="27.75">
      <c r="A202" s="76">
        <v>2026</v>
      </c>
      <c r="B202" s="76">
        <v>8324</v>
      </c>
      <c r="C202" s="76">
        <v>3</v>
      </c>
      <c r="D202" s="76">
        <v>8</v>
      </c>
      <c r="E202" s="76">
        <v>22</v>
      </c>
      <c r="F202" s="76">
        <v>3000</v>
      </c>
      <c r="G202" s="76">
        <v>3100</v>
      </c>
      <c r="H202" s="76"/>
      <c r="I202" s="78" t="s">
        <v>19</v>
      </c>
      <c r="J202" s="81" t="s">
        <v>75</v>
      </c>
      <c r="K202" s="82">
        <v>7100335.7300000004</v>
      </c>
      <c r="L202" s="82">
        <v>0</v>
      </c>
      <c r="M202" s="82">
        <v>7100335.7300000004</v>
      </c>
      <c r="N202" s="82">
        <v>1000000</v>
      </c>
      <c r="O202" s="82">
        <v>0</v>
      </c>
      <c r="P202" s="82">
        <v>1000000</v>
      </c>
      <c r="Q202" s="82">
        <v>8100335.7300000004</v>
      </c>
      <c r="R202" s="82">
        <f t="shared" ref="R202:T202" si="291">+R203+R205</f>
        <v>3550167.86</v>
      </c>
      <c r="S202" s="82">
        <f t="shared" si="291"/>
        <v>0</v>
      </c>
      <c r="T202" s="82">
        <f t="shared" si="291"/>
        <v>3550167.86</v>
      </c>
      <c r="U202" s="82">
        <f>+U203+U205</f>
        <v>500000</v>
      </c>
      <c r="V202" s="82">
        <f t="shared" ref="V202" si="292">+V203+V205</f>
        <v>0</v>
      </c>
      <c r="W202" s="82">
        <f t="shared" ref="W202" si="293">+W203+W205</f>
        <v>500000</v>
      </c>
      <c r="X202" s="82">
        <f t="shared" ref="X202:Y202" si="294">+X203+X205</f>
        <v>4050167.86</v>
      </c>
      <c r="Y202" s="82">
        <f t="shared" si="294"/>
        <v>0</v>
      </c>
      <c r="Z202" s="82">
        <f t="shared" ref="Z202" si="295">+Z203+Z205</f>
        <v>0</v>
      </c>
      <c r="AA202" s="82">
        <f t="shared" ref="AA202" si="296">+AA203+AA205</f>
        <v>0</v>
      </c>
      <c r="AB202" s="82">
        <f t="shared" ref="AB202:AC202" si="297">+AB203+AB205</f>
        <v>0</v>
      </c>
      <c r="AC202" s="82">
        <f t="shared" si="297"/>
        <v>0</v>
      </c>
      <c r="AD202" s="82">
        <f t="shared" ref="AD202" si="298">+AD203+AD205</f>
        <v>0</v>
      </c>
      <c r="AE202" s="82">
        <f t="shared" ref="AE202" si="299">+AE203+AE205</f>
        <v>0</v>
      </c>
      <c r="AF202" s="82">
        <f t="shared" ref="AF202:AG202" si="300">+AF203+AF205</f>
        <v>3550167.87</v>
      </c>
      <c r="AG202" s="82">
        <f t="shared" si="300"/>
        <v>0</v>
      </c>
      <c r="AH202" s="82">
        <f t="shared" ref="AH202" si="301">+AH203+AH205</f>
        <v>3550167.87</v>
      </c>
      <c r="AI202" s="82">
        <f t="shared" ref="AI202" si="302">+AI203+AI205</f>
        <v>500000</v>
      </c>
      <c r="AJ202" s="82">
        <f t="shared" ref="AJ202:AK202" si="303">+AJ203+AJ205</f>
        <v>0</v>
      </c>
      <c r="AK202" s="82">
        <f t="shared" si="303"/>
        <v>500000</v>
      </c>
      <c r="AL202" s="82">
        <f t="shared" ref="AL202" si="304">+AL203+AL205</f>
        <v>4050167.87</v>
      </c>
      <c r="AM202" s="82">
        <f t="shared" ref="AM202" si="305">+AM203+AM205</f>
        <v>0</v>
      </c>
      <c r="AN202" s="82">
        <f t="shared" ref="AN202:AO202" si="306">+AN203+AN205</f>
        <v>0</v>
      </c>
      <c r="AO202" s="82">
        <f t="shared" si="306"/>
        <v>0</v>
      </c>
      <c r="AP202" s="82">
        <f t="shared" ref="AP202" si="307">+AP203+AP205</f>
        <v>0</v>
      </c>
      <c r="AQ202" s="82">
        <f t="shared" ref="AQ202" si="308">+AQ203+AQ205</f>
        <v>0</v>
      </c>
      <c r="AR202" s="82">
        <f t="shared" ref="AR202:AS202" si="309">+AR203+AR205</f>
        <v>0</v>
      </c>
      <c r="AS202" s="82">
        <f t="shared" si="309"/>
        <v>0</v>
      </c>
      <c r="AT202" s="82">
        <f t="shared" si="156"/>
        <v>4.6566128730773926E-10</v>
      </c>
      <c r="AU202" s="82">
        <f t="shared" si="157"/>
        <v>0</v>
      </c>
      <c r="AV202" s="82">
        <f t="shared" si="158"/>
        <v>4.6566128730773926E-10</v>
      </c>
      <c r="AW202" s="82">
        <f t="shared" si="159"/>
        <v>0</v>
      </c>
      <c r="AX202" s="82">
        <f t="shared" si="160"/>
        <v>0</v>
      </c>
      <c r="AY202" s="82">
        <f t="shared" si="161"/>
        <v>0</v>
      </c>
      <c r="AZ202" s="82">
        <f t="shared" si="162"/>
        <v>4.6566128730773926E-10</v>
      </c>
      <c r="BA202" s="133"/>
      <c r="BB202" s="134"/>
      <c r="BC202" s="133"/>
      <c r="BD202" s="134"/>
      <c r="BE202" s="133"/>
      <c r="BF202" s="134"/>
      <c r="BG202" s="133"/>
      <c r="BH202" s="134"/>
    </row>
    <row r="203" spans="1:60" ht="27.75">
      <c r="A203" s="108">
        <v>2026</v>
      </c>
      <c r="B203" s="108">
        <v>8324</v>
      </c>
      <c r="C203" s="108">
        <v>3</v>
      </c>
      <c r="D203" s="108">
        <v>8</v>
      </c>
      <c r="E203" s="108">
        <v>22</v>
      </c>
      <c r="F203" s="108">
        <v>3000</v>
      </c>
      <c r="G203" s="108">
        <v>3100</v>
      </c>
      <c r="H203" s="108">
        <v>314</v>
      </c>
      <c r="I203" s="110"/>
      <c r="J203" s="111" t="s">
        <v>81</v>
      </c>
      <c r="K203" s="112">
        <v>0</v>
      </c>
      <c r="L203" s="112">
        <v>0</v>
      </c>
      <c r="M203" s="112">
        <v>0</v>
      </c>
      <c r="N203" s="112">
        <v>1000000</v>
      </c>
      <c r="O203" s="112">
        <v>0</v>
      </c>
      <c r="P203" s="112">
        <v>1000000</v>
      </c>
      <c r="Q203" s="112">
        <v>1000000</v>
      </c>
      <c r="R203" s="112">
        <f t="shared" ref="R203:T203" si="310">+R204</f>
        <v>0</v>
      </c>
      <c r="S203" s="112">
        <f t="shared" si="310"/>
        <v>0</v>
      </c>
      <c r="T203" s="112">
        <f t="shared" si="310"/>
        <v>0</v>
      </c>
      <c r="U203" s="112">
        <f>+U204</f>
        <v>500000</v>
      </c>
      <c r="V203" s="112">
        <f t="shared" ref="V203" si="311">+V204</f>
        <v>0</v>
      </c>
      <c r="W203" s="112">
        <f t="shared" ref="W203" si="312">+W204</f>
        <v>500000</v>
      </c>
      <c r="X203" s="112">
        <f t="shared" ref="X203:Y203" si="313">+X204</f>
        <v>500000</v>
      </c>
      <c r="Y203" s="112">
        <f t="shared" si="313"/>
        <v>0</v>
      </c>
      <c r="Z203" s="112">
        <f t="shared" ref="Z203" si="314">+Z204</f>
        <v>0</v>
      </c>
      <c r="AA203" s="112">
        <f t="shared" ref="AA203" si="315">+AA204</f>
        <v>0</v>
      </c>
      <c r="AB203" s="112">
        <f t="shared" ref="AB203:AC203" si="316">+AB204</f>
        <v>0</v>
      </c>
      <c r="AC203" s="112">
        <f t="shared" si="316"/>
        <v>0</v>
      </c>
      <c r="AD203" s="112">
        <f t="shared" ref="AD203" si="317">+AD204</f>
        <v>0</v>
      </c>
      <c r="AE203" s="112">
        <f t="shared" ref="AE203" si="318">+AE204</f>
        <v>0</v>
      </c>
      <c r="AF203" s="112">
        <f t="shared" ref="AF203:AG203" si="319">+AF204</f>
        <v>0</v>
      </c>
      <c r="AG203" s="112">
        <f t="shared" si="319"/>
        <v>0</v>
      </c>
      <c r="AH203" s="112">
        <f t="shared" ref="AH203" si="320">+AH204</f>
        <v>0</v>
      </c>
      <c r="AI203" s="112">
        <f t="shared" ref="AI203" si="321">+AI204</f>
        <v>500000</v>
      </c>
      <c r="AJ203" s="112">
        <f t="shared" ref="AJ203:AK203" si="322">+AJ204</f>
        <v>0</v>
      </c>
      <c r="AK203" s="112">
        <f t="shared" si="322"/>
        <v>500000</v>
      </c>
      <c r="AL203" s="112">
        <f t="shared" ref="AL203" si="323">+AL204</f>
        <v>500000</v>
      </c>
      <c r="AM203" s="112">
        <f t="shared" ref="AM203" si="324">+AM204</f>
        <v>0</v>
      </c>
      <c r="AN203" s="112">
        <f t="shared" ref="AN203:AO203" si="325">+AN204</f>
        <v>0</v>
      </c>
      <c r="AO203" s="112">
        <f t="shared" si="325"/>
        <v>0</v>
      </c>
      <c r="AP203" s="112">
        <f t="shared" ref="AP203" si="326">+AP204</f>
        <v>0</v>
      </c>
      <c r="AQ203" s="112">
        <f t="shared" ref="AQ203" si="327">+AQ204</f>
        <v>0</v>
      </c>
      <c r="AR203" s="112">
        <f t="shared" ref="AR203:AS203" si="328">+AR204</f>
        <v>0</v>
      </c>
      <c r="AS203" s="112">
        <f t="shared" si="328"/>
        <v>0</v>
      </c>
      <c r="AT203" s="112">
        <f t="shared" si="156"/>
        <v>0</v>
      </c>
      <c r="AU203" s="112">
        <f t="shared" si="157"/>
        <v>0</v>
      </c>
      <c r="AV203" s="112">
        <f t="shared" si="158"/>
        <v>0</v>
      </c>
      <c r="AW203" s="112">
        <f t="shared" si="159"/>
        <v>0</v>
      </c>
      <c r="AX203" s="112">
        <f t="shared" si="160"/>
        <v>0</v>
      </c>
      <c r="AY203" s="112">
        <f t="shared" si="161"/>
        <v>0</v>
      </c>
      <c r="AZ203" s="112">
        <f t="shared" si="162"/>
        <v>0</v>
      </c>
      <c r="BA203" s="171"/>
      <c r="BB203" s="172"/>
      <c r="BC203" s="171"/>
      <c r="BD203" s="172"/>
      <c r="BE203" s="171"/>
      <c r="BF203" s="172"/>
      <c r="BG203" s="171"/>
      <c r="BH203" s="172"/>
    </row>
    <row r="204" spans="1:60" ht="27.75">
      <c r="A204" s="109">
        <v>2026</v>
      </c>
      <c r="B204" s="109">
        <v>8324</v>
      </c>
      <c r="C204" s="109">
        <v>3</v>
      </c>
      <c r="D204" s="109">
        <v>8</v>
      </c>
      <c r="E204" s="109">
        <v>22</v>
      </c>
      <c r="F204" s="109">
        <v>3000</v>
      </c>
      <c r="G204" s="109">
        <v>3100</v>
      </c>
      <c r="H204" s="109">
        <v>314</v>
      </c>
      <c r="I204" s="88">
        <v>1</v>
      </c>
      <c r="J204" s="113" t="s">
        <v>138</v>
      </c>
      <c r="K204" s="114">
        <v>0</v>
      </c>
      <c r="L204" s="114">
        <v>0</v>
      </c>
      <c r="M204" s="115">
        <v>0</v>
      </c>
      <c r="N204" s="114">
        <v>1000000</v>
      </c>
      <c r="O204" s="114">
        <v>0</v>
      </c>
      <c r="P204" s="115">
        <v>1000000</v>
      </c>
      <c r="Q204" s="115">
        <v>1000000</v>
      </c>
      <c r="R204" s="114">
        <v>0</v>
      </c>
      <c r="S204" s="114">
        <v>0</v>
      </c>
      <c r="T204" s="115">
        <v>0</v>
      </c>
      <c r="U204" s="114">
        <v>500000</v>
      </c>
      <c r="V204" s="114">
        <v>0</v>
      </c>
      <c r="W204" s="17">
        <f>+U204+V204</f>
        <v>500000</v>
      </c>
      <c r="X204" s="17">
        <f>+T204+W204</f>
        <v>500000</v>
      </c>
      <c r="Y204" s="114">
        <v>0</v>
      </c>
      <c r="Z204" s="114">
        <v>0</v>
      </c>
      <c r="AA204" s="115">
        <v>0</v>
      </c>
      <c r="AB204" s="114">
        <v>0</v>
      </c>
      <c r="AC204" s="114">
        <v>0</v>
      </c>
      <c r="AD204" s="115">
        <v>0</v>
      </c>
      <c r="AE204" s="115">
        <v>0</v>
      </c>
      <c r="AF204" s="114">
        <v>0</v>
      </c>
      <c r="AG204" s="114">
        <v>0</v>
      </c>
      <c r="AH204" s="17">
        <f>+AF204+AG204</f>
        <v>0</v>
      </c>
      <c r="AI204" s="114">
        <v>500000</v>
      </c>
      <c r="AJ204" s="114">
        <v>0</v>
      </c>
      <c r="AK204" s="17">
        <f>+AI204+AJ204</f>
        <v>500000</v>
      </c>
      <c r="AL204" s="17">
        <f>+AH204+AK204</f>
        <v>500000</v>
      </c>
      <c r="AM204" s="114">
        <v>0</v>
      </c>
      <c r="AN204" s="114">
        <v>0</v>
      </c>
      <c r="AO204" s="115">
        <v>0</v>
      </c>
      <c r="AP204" s="114">
        <v>0</v>
      </c>
      <c r="AQ204" s="114">
        <v>0</v>
      </c>
      <c r="AR204" s="115">
        <v>0</v>
      </c>
      <c r="AS204" s="115">
        <v>0</v>
      </c>
      <c r="AT204" s="114">
        <f t="shared" si="156"/>
        <v>0</v>
      </c>
      <c r="AU204" s="114">
        <f t="shared" si="157"/>
        <v>0</v>
      </c>
      <c r="AV204" s="114">
        <f t="shared" si="158"/>
        <v>0</v>
      </c>
      <c r="AW204" s="114">
        <f t="shared" si="159"/>
        <v>0</v>
      </c>
      <c r="AX204" s="114">
        <f t="shared" si="160"/>
        <v>0</v>
      </c>
      <c r="AY204" s="114">
        <f t="shared" si="161"/>
        <v>0</v>
      </c>
      <c r="AZ204" s="114">
        <f t="shared" si="162"/>
        <v>0</v>
      </c>
      <c r="BA204" s="173">
        <v>1</v>
      </c>
      <c r="BB204" s="174"/>
      <c r="BC204" s="173"/>
      <c r="BD204" s="174"/>
      <c r="BE204" s="173"/>
      <c r="BF204" s="174"/>
      <c r="BG204" s="137">
        <f t="shared" ref="BG204" si="329">+BA204-BC204-BE204</f>
        <v>1</v>
      </c>
      <c r="BH204" s="174"/>
    </row>
    <row r="205" spans="1:60" ht="27.75">
      <c r="A205" s="83">
        <v>2026</v>
      </c>
      <c r="B205" s="83">
        <v>8324</v>
      </c>
      <c r="C205" s="83">
        <v>3</v>
      </c>
      <c r="D205" s="83">
        <v>8</v>
      </c>
      <c r="E205" s="83">
        <v>22</v>
      </c>
      <c r="F205" s="83">
        <v>3000</v>
      </c>
      <c r="G205" s="83">
        <v>3100</v>
      </c>
      <c r="H205" s="83">
        <v>317</v>
      </c>
      <c r="I205" s="92" t="s">
        <v>19</v>
      </c>
      <c r="J205" s="85" t="s">
        <v>76</v>
      </c>
      <c r="K205" s="86">
        <v>7100335.7300000004</v>
      </c>
      <c r="L205" s="86">
        <v>0</v>
      </c>
      <c r="M205" s="86">
        <v>7100335.7300000004</v>
      </c>
      <c r="N205" s="86">
        <v>0</v>
      </c>
      <c r="O205" s="86">
        <v>0</v>
      </c>
      <c r="P205" s="86">
        <v>0</v>
      </c>
      <c r="Q205" s="86">
        <v>7100335.7300000004</v>
      </c>
      <c r="R205" s="112">
        <f t="shared" ref="R205:T205" si="330">+R206</f>
        <v>3550167.86</v>
      </c>
      <c r="S205" s="112">
        <f t="shared" si="330"/>
        <v>0</v>
      </c>
      <c r="T205" s="112">
        <f t="shared" si="330"/>
        <v>3550167.86</v>
      </c>
      <c r="U205" s="112">
        <f>+U206</f>
        <v>0</v>
      </c>
      <c r="V205" s="112">
        <f t="shared" ref="V205" si="331">+V206</f>
        <v>0</v>
      </c>
      <c r="W205" s="112">
        <f t="shared" ref="W205" si="332">+W206</f>
        <v>0</v>
      </c>
      <c r="X205" s="112">
        <f t="shared" ref="X205:Y205" si="333">+X206</f>
        <v>3550167.86</v>
      </c>
      <c r="Y205" s="112">
        <f t="shared" si="333"/>
        <v>0</v>
      </c>
      <c r="Z205" s="112">
        <f t="shared" ref="Z205" si="334">+Z206</f>
        <v>0</v>
      </c>
      <c r="AA205" s="112">
        <f t="shared" ref="AA205" si="335">+AA206</f>
        <v>0</v>
      </c>
      <c r="AB205" s="112">
        <f t="shared" ref="AB205:AC205" si="336">+AB206</f>
        <v>0</v>
      </c>
      <c r="AC205" s="112">
        <f t="shared" si="336"/>
        <v>0</v>
      </c>
      <c r="AD205" s="112">
        <f t="shared" ref="AD205" si="337">+AD206</f>
        <v>0</v>
      </c>
      <c r="AE205" s="112">
        <f t="shared" ref="AE205" si="338">+AE206</f>
        <v>0</v>
      </c>
      <c r="AF205" s="112">
        <f t="shared" ref="AF205:AG205" si="339">+AF206</f>
        <v>3550167.87</v>
      </c>
      <c r="AG205" s="112">
        <f t="shared" si="339"/>
        <v>0</v>
      </c>
      <c r="AH205" s="112">
        <f t="shared" ref="AH205" si="340">+AH206</f>
        <v>3550167.87</v>
      </c>
      <c r="AI205" s="112">
        <f t="shared" ref="AI205" si="341">+AI206</f>
        <v>0</v>
      </c>
      <c r="AJ205" s="112">
        <f t="shared" ref="AJ205:AK205" si="342">+AJ206</f>
        <v>0</v>
      </c>
      <c r="AK205" s="112">
        <f t="shared" si="342"/>
        <v>0</v>
      </c>
      <c r="AL205" s="112">
        <f t="shared" ref="AL205" si="343">+AL206</f>
        <v>3550167.87</v>
      </c>
      <c r="AM205" s="112">
        <f t="shared" ref="AM205" si="344">+AM206</f>
        <v>0</v>
      </c>
      <c r="AN205" s="112">
        <f t="shared" ref="AN205:AO205" si="345">+AN206</f>
        <v>0</v>
      </c>
      <c r="AO205" s="112">
        <f t="shared" si="345"/>
        <v>0</v>
      </c>
      <c r="AP205" s="112">
        <f t="shared" ref="AP205" si="346">+AP206</f>
        <v>0</v>
      </c>
      <c r="AQ205" s="112">
        <f t="shared" ref="AQ205" si="347">+AQ206</f>
        <v>0</v>
      </c>
      <c r="AR205" s="112">
        <f t="shared" ref="AR205:AS205" si="348">+AR206</f>
        <v>0</v>
      </c>
      <c r="AS205" s="112">
        <f t="shared" si="348"/>
        <v>0</v>
      </c>
      <c r="AT205" s="86">
        <f t="shared" si="156"/>
        <v>4.6566128730773926E-10</v>
      </c>
      <c r="AU205" s="86">
        <f t="shared" si="157"/>
        <v>0</v>
      </c>
      <c r="AV205" s="86">
        <f t="shared" si="158"/>
        <v>4.6566128730773926E-10</v>
      </c>
      <c r="AW205" s="86">
        <f t="shared" si="159"/>
        <v>0</v>
      </c>
      <c r="AX205" s="86">
        <f t="shared" si="160"/>
        <v>0</v>
      </c>
      <c r="AY205" s="86">
        <f t="shared" si="161"/>
        <v>0</v>
      </c>
      <c r="AZ205" s="86">
        <f t="shared" si="162"/>
        <v>4.6566128730773926E-10</v>
      </c>
      <c r="BA205" s="135"/>
      <c r="BB205" s="136"/>
      <c r="BC205" s="135"/>
      <c r="BD205" s="136"/>
      <c r="BE205" s="135"/>
      <c r="BF205" s="136"/>
      <c r="BG205" s="135"/>
      <c r="BH205" s="136"/>
    </row>
    <row r="206" spans="1:60" ht="27.75">
      <c r="A206" s="87">
        <v>2026</v>
      </c>
      <c r="B206" s="87">
        <v>8324</v>
      </c>
      <c r="C206" s="87">
        <v>3</v>
      </c>
      <c r="D206" s="87">
        <v>8</v>
      </c>
      <c r="E206" s="87">
        <v>22</v>
      </c>
      <c r="F206" s="87">
        <v>3000</v>
      </c>
      <c r="G206" s="87">
        <v>3100</v>
      </c>
      <c r="H206" s="87">
        <v>317</v>
      </c>
      <c r="I206" s="88">
        <v>1</v>
      </c>
      <c r="J206" s="89" t="s">
        <v>139</v>
      </c>
      <c r="K206" s="90">
        <v>7100335.7300000004</v>
      </c>
      <c r="L206" s="90">
        <v>0</v>
      </c>
      <c r="M206" s="91">
        <v>7100335.7300000004</v>
      </c>
      <c r="N206" s="90">
        <v>0</v>
      </c>
      <c r="O206" s="90">
        <v>0</v>
      </c>
      <c r="P206" s="91">
        <v>0</v>
      </c>
      <c r="Q206" s="91">
        <v>7100335.7300000004</v>
      </c>
      <c r="R206" s="90">
        <v>3550167.86</v>
      </c>
      <c r="S206" s="90">
        <v>0</v>
      </c>
      <c r="T206" s="17">
        <f>+R206+S206</f>
        <v>3550167.86</v>
      </c>
      <c r="U206" s="90">
        <v>0</v>
      </c>
      <c r="V206" s="90">
        <v>0</v>
      </c>
      <c r="W206" s="17">
        <f>+U206+V206</f>
        <v>0</v>
      </c>
      <c r="X206" s="17">
        <f>+T206+W206</f>
        <v>3550167.86</v>
      </c>
      <c r="Y206" s="90">
        <v>0</v>
      </c>
      <c r="Z206" s="90">
        <v>0</v>
      </c>
      <c r="AA206" s="91">
        <v>0</v>
      </c>
      <c r="AB206" s="90">
        <v>0</v>
      </c>
      <c r="AC206" s="90">
        <v>0</v>
      </c>
      <c r="AD206" s="91">
        <v>0</v>
      </c>
      <c r="AE206" s="91">
        <v>0</v>
      </c>
      <c r="AF206" s="90">
        <v>3550167.87</v>
      </c>
      <c r="AG206" s="90">
        <v>0</v>
      </c>
      <c r="AH206" s="17">
        <f>+AF206+AG206</f>
        <v>3550167.87</v>
      </c>
      <c r="AI206" s="90">
        <v>0</v>
      </c>
      <c r="AJ206" s="90">
        <v>0</v>
      </c>
      <c r="AK206" s="17">
        <f>+AI206+AJ206</f>
        <v>0</v>
      </c>
      <c r="AL206" s="17">
        <f>+AH206+AK206</f>
        <v>3550167.87</v>
      </c>
      <c r="AM206" s="90">
        <v>0</v>
      </c>
      <c r="AN206" s="90">
        <v>0</v>
      </c>
      <c r="AO206" s="91">
        <v>0</v>
      </c>
      <c r="AP206" s="90">
        <v>0</v>
      </c>
      <c r="AQ206" s="90">
        <v>0</v>
      </c>
      <c r="AR206" s="91">
        <v>0</v>
      </c>
      <c r="AS206" s="91">
        <v>0</v>
      </c>
      <c r="AT206" s="114">
        <f t="shared" si="156"/>
        <v>4.6566128730773926E-10</v>
      </c>
      <c r="AU206" s="114">
        <f t="shared" si="157"/>
        <v>0</v>
      </c>
      <c r="AV206" s="114">
        <f t="shared" si="158"/>
        <v>4.6566128730773926E-10</v>
      </c>
      <c r="AW206" s="114">
        <f t="shared" si="159"/>
        <v>0</v>
      </c>
      <c r="AX206" s="114">
        <f t="shared" si="160"/>
        <v>0</v>
      </c>
      <c r="AY206" s="114">
        <f t="shared" si="161"/>
        <v>0</v>
      </c>
      <c r="AZ206" s="114">
        <f t="shared" si="162"/>
        <v>4.6566128730773926E-10</v>
      </c>
      <c r="BA206" s="137">
        <v>1</v>
      </c>
      <c r="BB206" s="138"/>
      <c r="BC206" s="137"/>
      <c r="BD206" s="138"/>
      <c r="BE206" s="137"/>
      <c r="BF206" s="138"/>
      <c r="BG206" s="137">
        <f t="shared" ref="BG206" si="349">+BA206-BC206-BE206</f>
        <v>1</v>
      </c>
      <c r="BH206" s="138"/>
    </row>
    <row r="207" spans="1:60" ht="27.75">
      <c r="A207" s="76">
        <v>2026</v>
      </c>
      <c r="B207" s="76">
        <v>8324</v>
      </c>
      <c r="C207" s="76">
        <v>3</v>
      </c>
      <c r="D207" s="76">
        <v>8</v>
      </c>
      <c r="E207" s="76">
        <v>22</v>
      </c>
      <c r="F207" s="76">
        <v>3000</v>
      </c>
      <c r="G207" s="76">
        <v>3500</v>
      </c>
      <c r="H207" s="76"/>
      <c r="I207" s="78" t="s">
        <v>19</v>
      </c>
      <c r="J207" s="81" t="s">
        <v>70</v>
      </c>
      <c r="K207" s="82">
        <v>27900000</v>
      </c>
      <c r="L207" s="82">
        <v>0</v>
      </c>
      <c r="M207" s="82">
        <v>27900000</v>
      </c>
      <c r="N207" s="82">
        <v>0</v>
      </c>
      <c r="O207" s="82">
        <v>0</v>
      </c>
      <c r="P207" s="82">
        <v>0</v>
      </c>
      <c r="Q207" s="82">
        <v>27900000</v>
      </c>
      <c r="R207" s="82">
        <v>0</v>
      </c>
      <c r="S207" s="82">
        <v>0</v>
      </c>
      <c r="T207" s="82">
        <v>0</v>
      </c>
      <c r="U207" s="82">
        <v>0</v>
      </c>
      <c r="V207" s="82">
        <v>0</v>
      </c>
      <c r="W207" s="82">
        <v>0</v>
      </c>
      <c r="X207" s="82">
        <v>0</v>
      </c>
      <c r="Y207" s="82">
        <v>0</v>
      </c>
      <c r="Z207" s="82">
        <v>0</v>
      </c>
      <c r="AA207" s="82">
        <v>0</v>
      </c>
      <c r="AB207" s="82">
        <v>0</v>
      </c>
      <c r="AC207" s="82">
        <v>0</v>
      </c>
      <c r="AD207" s="82">
        <v>0</v>
      </c>
      <c r="AE207" s="82">
        <v>0</v>
      </c>
      <c r="AF207" s="82">
        <v>0</v>
      </c>
      <c r="AG207" s="82">
        <v>0</v>
      </c>
      <c r="AH207" s="82">
        <v>0</v>
      </c>
      <c r="AI207" s="82">
        <v>0</v>
      </c>
      <c r="AJ207" s="82">
        <v>0</v>
      </c>
      <c r="AK207" s="82">
        <v>0</v>
      </c>
      <c r="AL207" s="82">
        <v>0</v>
      </c>
      <c r="AM207" s="82">
        <v>0</v>
      </c>
      <c r="AN207" s="82">
        <v>0</v>
      </c>
      <c r="AO207" s="82">
        <v>0</v>
      </c>
      <c r="AP207" s="82">
        <v>0</v>
      </c>
      <c r="AQ207" s="82">
        <v>0</v>
      </c>
      <c r="AR207" s="82">
        <v>0</v>
      </c>
      <c r="AS207" s="82">
        <v>0</v>
      </c>
      <c r="AT207" s="82">
        <f t="shared" ref="AT207:AT270" si="350">+K207-R207-Y207-AF207-AM207</f>
        <v>27900000</v>
      </c>
      <c r="AU207" s="82">
        <f t="shared" ref="AU207:AU270" si="351">+L207-S207-Z207-AG207-AN207</f>
        <v>0</v>
      </c>
      <c r="AV207" s="82">
        <f t="shared" ref="AV207:AV270" si="352">+M207-T207-AA207-AH207-AO207</f>
        <v>27900000</v>
      </c>
      <c r="AW207" s="82">
        <f t="shared" ref="AW207:AW270" si="353">+N207-U207-AB207-AI207-AP207</f>
        <v>0</v>
      </c>
      <c r="AX207" s="82">
        <f t="shared" ref="AX207:AX270" si="354">+O207-V207-AC207-AJ207-AQ207</f>
        <v>0</v>
      </c>
      <c r="AY207" s="82">
        <f t="shared" ref="AY207:AY270" si="355">+P207-W207-AD207-AK207-AR207</f>
        <v>0</v>
      </c>
      <c r="AZ207" s="82">
        <f t="shared" ref="AZ207:AZ270" si="356">+Q207-X207-AE207-AL207-AS207</f>
        <v>27900000</v>
      </c>
      <c r="BA207" s="133"/>
      <c r="BB207" s="134"/>
      <c r="BC207" s="133"/>
      <c r="BD207" s="134"/>
      <c r="BE207" s="133"/>
      <c r="BF207" s="134"/>
      <c r="BG207" s="133"/>
      <c r="BH207" s="134"/>
    </row>
    <row r="208" spans="1:60" ht="55.5">
      <c r="A208" s="83">
        <v>2026</v>
      </c>
      <c r="B208" s="83">
        <v>8324</v>
      </c>
      <c r="C208" s="83">
        <v>3</v>
      </c>
      <c r="D208" s="83">
        <v>8</v>
      </c>
      <c r="E208" s="83">
        <v>22</v>
      </c>
      <c r="F208" s="83">
        <v>3000</v>
      </c>
      <c r="G208" s="83">
        <v>3500</v>
      </c>
      <c r="H208" s="83">
        <v>353</v>
      </c>
      <c r="I208" s="92" t="s">
        <v>19</v>
      </c>
      <c r="J208" s="85" t="s">
        <v>82</v>
      </c>
      <c r="K208" s="86">
        <v>27900000</v>
      </c>
      <c r="L208" s="86">
        <v>0</v>
      </c>
      <c r="M208" s="86">
        <v>27900000</v>
      </c>
      <c r="N208" s="86">
        <v>0</v>
      </c>
      <c r="O208" s="86">
        <v>0</v>
      </c>
      <c r="P208" s="86">
        <v>0</v>
      </c>
      <c r="Q208" s="86">
        <v>27900000</v>
      </c>
      <c r="R208" s="86">
        <v>0</v>
      </c>
      <c r="S208" s="86">
        <v>0</v>
      </c>
      <c r="T208" s="86">
        <v>0</v>
      </c>
      <c r="U208" s="86">
        <v>0</v>
      </c>
      <c r="V208" s="86">
        <v>0</v>
      </c>
      <c r="W208" s="86">
        <v>0</v>
      </c>
      <c r="X208" s="86">
        <v>0</v>
      </c>
      <c r="Y208" s="86">
        <v>0</v>
      </c>
      <c r="Z208" s="86">
        <v>0</v>
      </c>
      <c r="AA208" s="86">
        <v>0</v>
      </c>
      <c r="AB208" s="86">
        <v>0</v>
      </c>
      <c r="AC208" s="86">
        <v>0</v>
      </c>
      <c r="AD208" s="86">
        <v>0</v>
      </c>
      <c r="AE208" s="86">
        <v>0</v>
      </c>
      <c r="AF208" s="86">
        <v>0</v>
      </c>
      <c r="AG208" s="86">
        <v>0</v>
      </c>
      <c r="AH208" s="86">
        <v>0</v>
      </c>
      <c r="AI208" s="86">
        <v>0</v>
      </c>
      <c r="AJ208" s="86">
        <v>0</v>
      </c>
      <c r="AK208" s="86">
        <v>0</v>
      </c>
      <c r="AL208" s="86">
        <v>0</v>
      </c>
      <c r="AM208" s="86">
        <v>0</v>
      </c>
      <c r="AN208" s="86">
        <v>0</v>
      </c>
      <c r="AO208" s="86">
        <v>0</v>
      </c>
      <c r="AP208" s="86">
        <v>0</v>
      </c>
      <c r="AQ208" s="86">
        <v>0</v>
      </c>
      <c r="AR208" s="86">
        <v>0</v>
      </c>
      <c r="AS208" s="86">
        <v>0</v>
      </c>
      <c r="AT208" s="86">
        <f t="shared" si="350"/>
        <v>27900000</v>
      </c>
      <c r="AU208" s="86">
        <f t="shared" si="351"/>
        <v>0</v>
      </c>
      <c r="AV208" s="86">
        <f t="shared" si="352"/>
        <v>27900000</v>
      </c>
      <c r="AW208" s="86">
        <f t="shared" si="353"/>
        <v>0</v>
      </c>
      <c r="AX208" s="86">
        <f t="shared" si="354"/>
        <v>0</v>
      </c>
      <c r="AY208" s="86">
        <f t="shared" si="355"/>
        <v>0</v>
      </c>
      <c r="AZ208" s="86">
        <f t="shared" si="356"/>
        <v>27900000</v>
      </c>
      <c r="BA208" s="176"/>
      <c r="BB208" s="136"/>
      <c r="BC208" s="176"/>
      <c r="BD208" s="136"/>
      <c r="BE208" s="176"/>
      <c r="BF208" s="136"/>
      <c r="BG208" s="176"/>
      <c r="BH208" s="136"/>
    </row>
    <row r="209" spans="1:60" ht="27.75">
      <c r="A209" s="87">
        <v>2026</v>
      </c>
      <c r="B209" s="87">
        <v>8324</v>
      </c>
      <c r="C209" s="87">
        <v>3</v>
      </c>
      <c r="D209" s="87">
        <v>8</v>
      </c>
      <c r="E209" s="87">
        <v>22</v>
      </c>
      <c r="F209" s="87">
        <v>3000</v>
      </c>
      <c r="G209" s="87">
        <v>3500</v>
      </c>
      <c r="H209" s="87">
        <v>353</v>
      </c>
      <c r="I209" s="88">
        <v>1</v>
      </c>
      <c r="J209" s="89" t="s">
        <v>140</v>
      </c>
      <c r="K209" s="90">
        <v>27900000</v>
      </c>
      <c r="L209" s="90">
        <v>0</v>
      </c>
      <c r="M209" s="91">
        <v>27900000</v>
      </c>
      <c r="N209" s="90">
        <v>0</v>
      </c>
      <c r="O209" s="90">
        <v>0</v>
      </c>
      <c r="P209" s="91">
        <v>0</v>
      </c>
      <c r="Q209" s="91">
        <v>27900000</v>
      </c>
      <c r="R209" s="90">
        <v>0</v>
      </c>
      <c r="S209" s="90">
        <v>0</v>
      </c>
      <c r="T209" s="91">
        <v>0</v>
      </c>
      <c r="U209" s="90">
        <v>0</v>
      </c>
      <c r="V209" s="90">
        <v>0</v>
      </c>
      <c r="W209" s="91">
        <v>0</v>
      </c>
      <c r="X209" s="91">
        <v>0</v>
      </c>
      <c r="Y209" s="90">
        <v>0</v>
      </c>
      <c r="Z209" s="90">
        <v>0</v>
      </c>
      <c r="AA209" s="91">
        <v>0</v>
      </c>
      <c r="AB209" s="90">
        <v>0</v>
      </c>
      <c r="AC209" s="90">
        <v>0</v>
      </c>
      <c r="AD209" s="91">
        <v>0</v>
      </c>
      <c r="AE209" s="91">
        <v>0</v>
      </c>
      <c r="AF209" s="90">
        <v>0</v>
      </c>
      <c r="AG209" s="90">
        <v>0</v>
      </c>
      <c r="AH209" s="91">
        <v>0</v>
      </c>
      <c r="AI209" s="90">
        <v>0</v>
      </c>
      <c r="AJ209" s="90">
        <v>0</v>
      </c>
      <c r="AK209" s="91">
        <v>0</v>
      </c>
      <c r="AL209" s="91">
        <v>0</v>
      </c>
      <c r="AM209" s="90">
        <v>0</v>
      </c>
      <c r="AN209" s="90">
        <v>0</v>
      </c>
      <c r="AO209" s="91">
        <v>0</v>
      </c>
      <c r="AP209" s="90">
        <v>0</v>
      </c>
      <c r="AQ209" s="90">
        <v>0</v>
      </c>
      <c r="AR209" s="91">
        <v>0</v>
      </c>
      <c r="AS209" s="91">
        <v>0</v>
      </c>
      <c r="AT209" s="114">
        <f t="shared" si="350"/>
        <v>27900000</v>
      </c>
      <c r="AU209" s="114">
        <f t="shared" si="351"/>
        <v>0</v>
      </c>
      <c r="AV209" s="114">
        <f t="shared" si="352"/>
        <v>27900000</v>
      </c>
      <c r="AW209" s="114">
        <f t="shared" si="353"/>
        <v>0</v>
      </c>
      <c r="AX209" s="114">
        <f t="shared" si="354"/>
        <v>0</v>
      </c>
      <c r="AY209" s="114">
        <f t="shared" si="355"/>
        <v>0</v>
      </c>
      <c r="AZ209" s="114">
        <f t="shared" si="356"/>
        <v>27900000</v>
      </c>
      <c r="BA209" s="137">
        <v>2</v>
      </c>
      <c r="BB209" s="138"/>
      <c r="BC209" s="137"/>
      <c r="BD209" s="138"/>
      <c r="BE209" s="137"/>
      <c r="BF209" s="138"/>
      <c r="BG209" s="137">
        <f t="shared" ref="BG209" si="357">+BA209-BC209-BE209</f>
        <v>2</v>
      </c>
      <c r="BH209" s="138"/>
    </row>
    <row r="210" spans="1:60" ht="27.75">
      <c r="A210" s="75">
        <v>2026</v>
      </c>
      <c r="B210" s="75">
        <v>8324</v>
      </c>
      <c r="C210" s="75">
        <v>3</v>
      </c>
      <c r="D210" s="75">
        <v>8</v>
      </c>
      <c r="E210" s="75">
        <v>22</v>
      </c>
      <c r="F210" s="75">
        <v>5000</v>
      </c>
      <c r="G210" s="75"/>
      <c r="H210" s="75"/>
      <c r="I210" s="77" t="s">
        <v>19</v>
      </c>
      <c r="J210" s="79" t="s">
        <v>36</v>
      </c>
      <c r="K210" s="80">
        <v>3659400</v>
      </c>
      <c r="L210" s="80">
        <v>0</v>
      </c>
      <c r="M210" s="80">
        <v>3659400</v>
      </c>
      <c r="N210" s="80">
        <v>0</v>
      </c>
      <c r="O210" s="80">
        <v>0</v>
      </c>
      <c r="P210" s="80">
        <v>0</v>
      </c>
      <c r="Q210" s="80">
        <v>3659400</v>
      </c>
      <c r="R210" s="80">
        <v>0</v>
      </c>
      <c r="S210" s="80">
        <v>0</v>
      </c>
      <c r="T210" s="80">
        <v>0</v>
      </c>
      <c r="U210" s="80">
        <v>0</v>
      </c>
      <c r="V210" s="80">
        <v>0</v>
      </c>
      <c r="W210" s="80">
        <v>0</v>
      </c>
      <c r="X210" s="80">
        <v>0</v>
      </c>
      <c r="Y210" s="80">
        <v>0</v>
      </c>
      <c r="Z210" s="80">
        <v>0</v>
      </c>
      <c r="AA210" s="80">
        <v>0</v>
      </c>
      <c r="AB210" s="80">
        <v>0</v>
      </c>
      <c r="AC210" s="80">
        <v>0</v>
      </c>
      <c r="AD210" s="80">
        <v>0</v>
      </c>
      <c r="AE210" s="80">
        <v>0</v>
      </c>
      <c r="AF210" s="80">
        <v>0</v>
      </c>
      <c r="AG210" s="80">
        <v>0</v>
      </c>
      <c r="AH210" s="80">
        <v>0</v>
      </c>
      <c r="AI210" s="80">
        <v>0</v>
      </c>
      <c r="AJ210" s="80">
        <v>0</v>
      </c>
      <c r="AK210" s="80">
        <v>0</v>
      </c>
      <c r="AL210" s="80">
        <v>0</v>
      </c>
      <c r="AM210" s="80">
        <v>0</v>
      </c>
      <c r="AN210" s="80">
        <v>0</v>
      </c>
      <c r="AO210" s="80">
        <v>0</v>
      </c>
      <c r="AP210" s="80">
        <v>0</v>
      </c>
      <c r="AQ210" s="80">
        <v>0</v>
      </c>
      <c r="AR210" s="80">
        <v>0</v>
      </c>
      <c r="AS210" s="80">
        <v>0</v>
      </c>
      <c r="AT210" s="80">
        <f t="shared" si="350"/>
        <v>3659400</v>
      </c>
      <c r="AU210" s="80">
        <f t="shared" si="351"/>
        <v>0</v>
      </c>
      <c r="AV210" s="80">
        <f t="shared" si="352"/>
        <v>3659400</v>
      </c>
      <c r="AW210" s="80">
        <f t="shared" si="353"/>
        <v>0</v>
      </c>
      <c r="AX210" s="80">
        <f t="shared" si="354"/>
        <v>0</v>
      </c>
      <c r="AY210" s="80">
        <f t="shared" si="355"/>
        <v>0</v>
      </c>
      <c r="AZ210" s="80">
        <f t="shared" si="356"/>
        <v>3659400</v>
      </c>
      <c r="BA210" s="131"/>
      <c r="BB210" s="132"/>
      <c r="BC210" s="131"/>
      <c r="BD210" s="132"/>
      <c r="BE210" s="131"/>
      <c r="BF210" s="132"/>
      <c r="BG210" s="131"/>
      <c r="BH210" s="132"/>
    </row>
    <row r="211" spans="1:60" ht="27.75">
      <c r="A211" s="76">
        <v>2026</v>
      </c>
      <c r="B211" s="76">
        <v>8324</v>
      </c>
      <c r="C211" s="76">
        <v>3</v>
      </c>
      <c r="D211" s="76">
        <v>8</v>
      </c>
      <c r="E211" s="76">
        <v>22</v>
      </c>
      <c r="F211" s="76">
        <v>5000</v>
      </c>
      <c r="G211" s="76">
        <v>5100</v>
      </c>
      <c r="H211" s="76"/>
      <c r="I211" s="78" t="s">
        <v>19</v>
      </c>
      <c r="J211" s="81" t="s">
        <v>37</v>
      </c>
      <c r="K211" s="82">
        <v>3659400</v>
      </c>
      <c r="L211" s="82">
        <v>0</v>
      </c>
      <c r="M211" s="82">
        <v>3659400</v>
      </c>
      <c r="N211" s="82">
        <v>0</v>
      </c>
      <c r="O211" s="82">
        <v>0</v>
      </c>
      <c r="P211" s="82">
        <v>0</v>
      </c>
      <c r="Q211" s="82">
        <v>3659400</v>
      </c>
      <c r="R211" s="82">
        <v>0</v>
      </c>
      <c r="S211" s="82">
        <v>0</v>
      </c>
      <c r="T211" s="82">
        <v>0</v>
      </c>
      <c r="U211" s="82">
        <v>0</v>
      </c>
      <c r="V211" s="82">
        <v>0</v>
      </c>
      <c r="W211" s="82">
        <v>0</v>
      </c>
      <c r="X211" s="82">
        <v>0</v>
      </c>
      <c r="Y211" s="82">
        <v>0</v>
      </c>
      <c r="Z211" s="82">
        <v>0</v>
      </c>
      <c r="AA211" s="82">
        <v>0</v>
      </c>
      <c r="AB211" s="82">
        <v>0</v>
      </c>
      <c r="AC211" s="82">
        <v>0</v>
      </c>
      <c r="AD211" s="82">
        <v>0</v>
      </c>
      <c r="AE211" s="82">
        <v>0</v>
      </c>
      <c r="AF211" s="82">
        <v>0</v>
      </c>
      <c r="AG211" s="82">
        <v>0</v>
      </c>
      <c r="AH211" s="82">
        <v>0</v>
      </c>
      <c r="AI211" s="82">
        <v>0</v>
      </c>
      <c r="AJ211" s="82">
        <v>0</v>
      </c>
      <c r="AK211" s="82">
        <v>0</v>
      </c>
      <c r="AL211" s="82">
        <v>0</v>
      </c>
      <c r="AM211" s="82">
        <v>0</v>
      </c>
      <c r="AN211" s="82">
        <v>0</v>
      </c>
      <c r="AO211" s="82">
        <v>0</v>
      </c>
      <c r="AP211" s="82">
        <v>0</v>
      </c>
      <c r="AQ211" s="82">
        <v>0</v>
      </c>
      <c r="AR211" s="82">
        <v>0</v>
      </c>
      <c r="AS211" s="82">
        <v>0</v>
      </c>
      <c r="AT211" s="82">
        <f t="shared" si="350"/>
        <v>3659400</v>
      </c>
      <c r="AU211" s="82">
        <f t="shared" si="351"/>
        <v>0</v>
      </c>
      <c r="AV211" s="82">
        <f t="shared" si="352"/>
        <v>3659400</v>
      </c>
      <c r="AW211" s="82">
        <f t="shared" si="353"/>
        <v>0</v>
      </c>
      <c r="AX211" s="82">
        <f t="shared" si="354"/>
        <v>0</v>
      </c>
      <c r="AY211" s="82">
        <f t="shared" si="355"/>
        <v>0</v>
      </c>
      <c r="AZ211" s="82">
        <f t="shared" si="356"/>
        <v>3659400</v>
      </c>
      <c r="BA211" s="133"/>
      <c r="BB211" s="134"/>
      <c r="BC211" s="133"/>
      <c r="BD211" s="134"/>
      <c r="BE211" s="133"/>
      <c r="BF211" s="134"/>
      <c r="BG211" s="133"/>
      <c r="BH211" s="134"/>
    </row>
    <row r="212" spans="1:60" ht="27.75">
      <c r="A212" s="83">
        <v>2026</v>
      </c>
      <c r="B212" s="83">
        <v>8324</v>
      </c>
      <c r="C212" s="83">
        <v>3</v>
      </c>
      <c r="D212" s="83">
        <v>8</v>
      </c>
      <c r="E212" s="83">
        <v>22</v>
      </c>
      <c r="F212" s="83">
        <v>5000</v>
      </c>
      <c r="G212" s="83">
        <v>5100</v>
      </c>
      <c r="H212" s="83">
        <v>511</v>
      </c>
      <c r="I212" s="92" t="s">
        <v>19</v>
      </c>
      <c r="J212" s="85" t="s">
        <v>74</v>
      </c>
      <c r="K212" s="86">
        <v>3207400</v>
      </c>
      <c r="L212" s="86">
        <v>0</v>
      </c>
      <c r="M212" s="86">
        <v>3207400</v>
      </c>
      <c r="N212" s="86">
        <v>0</v>
      </c>
      <c r="O212" s="86">
        <v>0</v>
      </c>
      <c r="P212" s="86">
        <v>0</v>
      </c>
      <c r="Q212" s="86">
        <v>3207400</v>
      </c>
      <c r="R212" s="86">
        <v>0</v>
      </c>
      <c r="S212" s="86">
        <v>0</v>
      </c>
      <c r="T212" s="86">
        <v>0</v>
      </c>
      <c r="U212" s="86">
        <v>0</v>
      </c>
      <c r="V212" s="86">
        <v>0</v>
      </c>
      <c r="W212" s="86">
        <v>0</v>
      </c>
      <c r="X212" s="86">
        <v>0</v>
      </c>
      <c r="Y212" s="86">
        <v>0</v>
      </c>
      <c r="Z212" s="86">
        <v>0</v>
      </c>
      <c r="AA212" s="86">
        <v>0</v>
      </c>
      <c r="AB212" s="86">
        <v>0</v>
      </c>
      <c r="AC212" s="86">
        <v>0</v>
      </c>
      <c r="AD212" s="86">
        <v>0</v>
      </c>
      <c r="AE212" s="86">
        <v>0</v>
      </c>
      <c r="AF212" s="86">
        <v>0</v>
      </c>
      <c r="AG212" s="86">
        <v>0</v>
      </c>
      <c r="AH212" s="86">
        <v>0</v>
      </c>
      <c r="AI212" s="86">
        <v>0</v>
      </c>
      <c r="AJ212" s="86">
        <v>0</v>
      </c>
      <c r="AK212" s="86">
        <v>0</v>
      </c>
      <c r="AL212" s="86">
        <v>0</v>
      </c>
      <c r="AM212" s="86">
        <v>0</v>
      </c>
      <c r="AN212" s="86">
        <v>0</v>
      </c>
      <c r="AO212" s="86">
        <v>0</v>
      </c>
      <c r="AP212" s="86">
        <v>0</v>
      </c>
      <c r="AQ212" s="86">
        <v>0</v>
      </c>
      <c r="AR212" s="86">
        <v>0</v>
      </c>
      <c r="AS212" s="86">
        <v>0</v>
      </c>
      <c r="AT212" s="86">
        <f t="shared" si="350"/>
        <v>3207400</v>
      </c>
      <c r="AU212" s="86">
        <f t="shared" si="351"/>
        <v>0</v>
      </c>
      <c r="AV212" s="86">
        <f t="shared" si="352"/>
        <v>3207400</v>
      </c>
      <c r="AW212" s="86">
        <f t="shared" si="353"/>
        <v>0</v>
      </c>
      <c r="AX212" s="86">
        <f t="shared" si="354"/>
        <v>0</v>
      </c>
      <c r="AY212" s="86">
        <f t="shared" si="355"/>
        <v>0</v>
      </c>
      <c r="AZ212" s="86">
        <f t="shared" si="356"/>
        <v>3207400</v>
      </c>
      <c r="BA212" s="177"/>
      <c r="BB212" s="136"/>
      <c r="BC212" s="177"/>
      <c r="BD212" s="136"/>
      <c r="BE212" s="177"/>
      <c r="BF212" s="136"/>
      <c r="BG212" s="177"/>
      <c r="BH212" s="136"/>
    </row>
    <row r="213" spans="1:60" ht="27.75">
      <c r="A213" s="87">
        <v>2026</v>
      </c>
      <c r="B213" s="87">
        <v>8324</v>
      </c>
      <c r="C213" s="87">
        <v>3</v>
      </c>
      <c r="D213" s="87">
        <v>8</v>
      </c>
      <c r="E213" s="87">
        <v>22</v>
      </c>
      <c r="F213" s="87">
        <v>5000</v>
      </c>
      <c r="G213" s="87">
        <v>5100</v>
      </c>
      <c r="H213" s="87">
        <v>511</v>
      </c>
      <c r="I213" s="88">
        <v>1</v>
      </c>
      <c r="J213" s="89" t="s">
        <v>74</v>
      </c>
      <c r="K213" s="90">
        <v>3207400</v>
      </c>
      <c r="L213" s="90">
        <v>0</v>
      </c>
      <c r="M213" s="91">
        <v>3207400</v>
      </c>
      <c r="N213" s="90">
        <v>0</v>
      </c>
      <c r="O213" s="90">
        <v>0</v>
      </c>
      <c r="P213" s="91">
        <v>0</v>
      </c>
      <c r="Q213" s="91">
        <v>3207400</v>
      </c>
      <c r="R213" s="90">
        <v>0</v>
      </c>
      <c r="S213" s="90">
        <v>0</v>
      </c>
      <c r="T213" s="91">
        <v>0</v>
      </c>
      <c r="U213" s="90">
        <v>0</v>
      </c>
      <c r="V213" s="90">
        <v>0</v>
      </c>
      <c r="W213" s="91">
        <v>0</v>
      </c>
      <c r="X213" s="91">
        <v>0</v>
      </c>
      <c r="Y213" s="90">
        <v>0</v>
      </c>
      <c r="Z213" s="90">
        <v>0</v>
      </c>
      <c r="AA213" s="91">
        <v>0</v>
      </c>
      <c r="AB213" s="90">
        <v>0</v>
      </c>
      <c r="AC213" s="90">
        <v>0</v>
      </c>
      <c r="AD213" s="91">
        <v>0</v>
      </c>
      <c r="AE213" s="91">
        <v>0</v>
      </c>
      <c r="AF213" s="90">
        <v>0</v>
      </c>
      <c r="AG213" s="90">
        <v>0</v>
      </c>
      <c r="AH213" s="91">
        <v>0</v>
      </c>
      <c r="AI213" s="90">
        <v>0</v>
      </c>
      <c r="AJ213" s="90">
        <v>0</v>
      </c>
      <c r="AK213" s="91">
        <v>0</v>
      </c>
      <c r="AL213" s="91">
        <v>0</v>
      </c>
      <c r="AM213" s="90">
        <v>0</v>
      </c>
      <c r="AN213" s="90">
        <v>0</v>
      </c>
      <c r="AO213" s="91">
        <v>0</v>
      </c>
      <c r="AP213" s="90">
        <v>0</v>
      </c>
      <c r="AQ213" s="90">
        <v>0</v>
      </c>
      <c r="AR213" s="91">
        <v>0</v>
      </c>
      <c r="AS213" s="91">
        <v>0</v>
      </c>
      <c r="AT213" s="90">
        <f t="shared" si="350"/>
        <v>3207400</v>
      </c>
      <c r="AU213" s="90">
        <f t="shared" si="351"/>
        <v>0</v>
      </c>
      <c r="AV213" s="91">
        <f t="shared" si="352"/>
        <v>3207400</v>
      </c>
      <c r="AW213" s="90">
        <f t="shared" si="353"/>
        <v>0</v>
      </c>
      <c r="AX213" s="90">
        <f t="shared" si="354"/>
        <v>0</v>
      </c>
      <c r="AY213" s="91">
        <f t="shared" si="355"/>
        <v>0</v>
      </c>
      <c r="AZ213" s="91">
        <f t="shared" si="356"/>
        <v>3207400</v>
      </c>
      <c r="BA213" s="137">
        <v>117</v>
      </c>
      <c r="BB213" s="138"/>
      <c r="BC213" s="137"/>
      <c r="BD213" s="138"/>
      <c r="BE213" s="137"/>
      <c r="BF213" s="138"/>
      <c r="BG213" s="137">
        <f>+BA213-BC213-BE213</f>
        <v>117</v>
      </c>
      <c r="BH213" s="138"/>
    </row>
    <row r="214" spans="1:60" ht="27.75">
      <c r="A214" s="83">
        <v>2026</v>
      </c>
      <c r="B214" s="83">
        <v>8324</v>
      </c>
      <c r="C214" s="83">
        <v>3</v>
      </c>
      <c r="D214" s="83">
        <v>8</v>
      </c>
      <c r="E214" s="83">
        <v>22</v>
      </c>
      <c r="F214" s="83">
        <v>5000</v>
      </c>
      <c r="G214" s="83">
        <v>5100</v>
      </c>
      <c r="H214" s="83">
        <v>515</v>
      </c>
      <c r="I214" s="92" t="s">
        <v>19</v>
      </c>
      <c r="J214" s="85" t="s">
        <v>38</v>
      </c>
      <c r="K214" s="86">
        <v>452000</v>
      </c>
      <c r="L214" s="86">
        <v>0</v>
      </c>
      <c r="M214" s="86">
        <v>452000</v>
      </c>
      <c r="N214" s="86">
        <v>0</v>
      </c>
      <c r="O214" s="86">
        <v>0</v>
      </c>
      <c r="P214" s="86">
        <v>0</v>
      </c>
      <c r="Q214" s="86">
        <v>452000</v>
      </c>
      <c r="R214" s="86">
        <v>0</v>
      </c>
      <c r="S214" s="86">
        <v>0</v>
      </c>
      <c r="T214" s="86">
        <v>0</v>
      </c>
      <c r="U214" s="86">
        <v>0</v>
      </c>
      <c r="V214" s="86">
        <v>0</v>
      </c>
      <c r="W214" s="86">
        <v>0</v>
      </c>
      <c r="X214" s="86">
        <v>0</v>
      </c>
      <c r="Y214" s="86">
        <v>0</v>
      </c>
      <c r="Z214" s="86">
        <v>0</v>
      </c>
      <c r="AA214" s="86">
        <v>0</v>
      </c>
      <c r="AB214" s="86">
        <v>0</v>
      </c>
      <c r="AC214" s="86">
        <v>0</v>
      </c>
      <c r="AD214" s="86">
        <v>0</v>
      </c>
      <c r="AE214" s="86">
        <v>0</v>
      </c>
      <c r="AF214" s="86">
        <v>0</v>
      </c>
      <c r="AG214" s="86">
        <v>0</v>
      </c>
      <c r="AH214" s="86">
        <v>0</v>
      </c>
      <c r="AI214" s="86">
        <v>0</v>
      </c>
      <c r="AJ214" s="86">
        <v>0</v>
      </c>
      <c r="AK214" s="86">
        <v>0</v>
      </c>
      <c r="AL214" s="86">
        <v>0</v>
      </c>
      <c r="AM214" s="86">
        <v>0</v>
      </c>
      <c r="AN214" s="86">
        <v>0</v>
      </c>
      <c r="AO214" s="86">
        <v>0</v>
      </c>
      <c r="AP214" s="86">
        <v>0</v>
      </c>
      <c r="AQ214" s="86">
        <v>0</v>
      </c>
      <c r="AR214" s="86">
        <v>0</v>
      </c>
      <c r="AS214" s="86">
        <v>0</v>
      </c>
      <c r="AT214" s="86">
        <f t="shared" si="350"/>
        <v>452000</v>
      </c>
      <c r="AU214" s="86">
        <f t="shared" si="351"/>
        <v>0</v>
      </c>
      <c r="AV214" s="86">
        <f t="shared" si="352"/>
        <v>452000</v>
      </c>
      <c r="AW214" s="86">
        <f t="shared" si="353"/>
        <v>0</v>
      </c>
      <c r="AX214" s="86">
        <f t="shared" si="354"/>
        <v>0</v>
      </c>
      <c r="AY214" s="86">
        <f t="shared" si="355"/>
        <v>0</v>
      </c>
      <c r="AZ214" s="86">
        <f t="shared" si="356"/>
        <v>452000</v>
      </c>
      <c r="BA214" s="177"/>
      <c r="BB214" s="136"/>
      <c r="BC214" s="177"/>
      <c r="BD214" s="136"/>
      <c r="BE214" s="177"/>
      <c r="BF214" s="136"/>
      <c r="BG214" s="177"/>
      <c r="BH214" s="136"/>
    </row>
    <row r="215" spans="1:60" ht="27.75">
      <c r="A215" s="87">
        <v>2026</v>
      </c>
      <c r="B215" s="87">
        <v>8324</v>
      </c>
      <c r="C215" s="87">
        <v>3</v>
      </c>
      <c r="D215" s="87">
        <v>8</v>
      </c>
      <c r="E215" s="87">
        <v>22</v>
      </c>
      <c r="F215" s="87">
        <v>5000</v>
      </c>
      <c r="G215" s="87">
        <v>5100</v>
      </c>
      <c r="H215" s="87">
        <v>515</v>
      </c>
      <c r="I215" s="88">
        <v>1</v>
      </c>
      <c r="J215" s="89" t="s">
        <v>38</v>
      </c>
      <c r="K215" s="90">
        <v>452000</v>
      </c>
      <c r="L215" s="90">
        <v>0</v>
      </c>
      <c r="M215" s="91">
        <v>452000</v>
      </c>
      <c r="N215" s="90">
        <v>0</v>
      </c>
      <c r="O215" s="90">
        <v>0</v>
      </c>
      <c r="P215" s="91">
        <v>0</v>
      </c>
      <c r="Q215" s="91">
        <v>452000</v>
      </c>
      <c r="R215" s="90">
        <v>0</v>
      </c>
      <c r="S215" s="90">
        <v>0</v>
      </c>
      <c r="T215" s="91">
        <v>0</v>
      </c>
      <c r="U215" s="90">
        <v>0</v>
      </c>
      <c r="V215" s="90">
        <v>0</v>
      </c>
      <c r="W215" s="91">
        <v>0</v>
      </c>
      <c r="X215" s="91">
        <v>0</v>
      </c>
      <c r="Y215" s="90">
        <v>0</v>
      </c>
      <c r="Z215" s="90">
        <v>0</v>
      </c>
      <c r="AA215" s="91">
        <v>0</v>
      </c>
      <c r="AB215" s="90">
        <v>0</v>
      </c>
      <c r="AC215" s="90">
        <v>0</v>
      </c>
      <c r="AD215" s="91">
        <v>0</v>
      </c>
      <c r="AE215" s="91">
        <v>0</v>
      </c>
      <c r="AF215" s="90">
        <v>0</v>
      </c>
      <c r="AG215" s="90">
        <v>0</v>
      </c>
      <c r="AH215" s="91">
        <v>0</v>
      </c>
      <c r="AI215" s="90">
        <v>0</v>
      </c>
      <c r="AJ215" s="90">
        <v>0</v>
      </c>
      <c r="AK215" s="91">
        <v>0</v>
      </c>
      <c r="AL215" s="91">
        <v>0</v>
      </c>
      <c r="AM215" s="90">
        <v>0</v>
      </c>
      <c r="AN215" s="90">
        <v>0</v>
      </c>
      <c r="AO215" s="91">
        <v>0</v>
      </c>
      <c r="AP215" s="90">
        <v>0</v>
      </c>
      <c r="AQ215" s="90">
        <v>0</v>
      </c>
      <c r="AR215" s="91">
        <v>0</v>
      </c>
      <c r="AS215" s="91">
        <v>0</v>
      </c>
      <c r="AT215" s="90">
        <f t="shared" si="350"/>
        <v>452000</v>
      </c>
      <c r="AU215" s="90">
        <f t="shared" si="351"/>
        <v>0</v>
      </c>
      <c r="AV215" s="91">
        <f t="shared" si="352"/>
        <v>452000</v>
      </c>
      <c r="AW215" s="90">
        <f t="shared" si="353"/>
        <v>0</v>
      </c>
      <c r="AX215" s="90">
        <f t="shared" si="354"/>
        <v>0</v>
      </c>
      <c r="AY215" s="91">
        <f t="shared" si="355"/>
        <v>0</v>
      </c>
      <c r="AZ215" s="91">
        <f t="shared" si="356"/>
        <v>452000</v>
      </c>
      <c r="BA215" s="137">
        <v>127</v>
      </c>
      <c r="BB215" s="138"/>
      <c r="BC215" s="137"/>
      <c r="BD215" s="138"/>
      <c r="BE215" s="137"/>
      <c r="BF215" s="138"/>
      <c r="BG215" s="137">
        <f>+BA215-BC215-BE215</f>
        <v>127</v>
      </c>
      <c r="BH215" s="138"/>
    </row>
    <row r="216" spans="1:60" ht="55.5">
      <c r="A216" s="58">
        <v>2026</v>
      </c>
      <c r="B216" s="58">
        <v>8324</v>
      </c>
      <c r="C216" s="58">
        <v>3</v>
      </c>
      <c r="D216" s="58">
        <v>8</v>
      </c>
      <c r="E216" s="58">
        <v>23</v>
      </c>
      <c r="F216" s="58"/>
      <c r="G216" s="58"/>
      <c r="H216" s="58"/>
      <c r="I216" s="66"/>
      <c r="J216" s="73" t="s">
        <v>141</v>
      </c>
      <c r="K216" s="74">
        <v>40229768</v>
      </c>
      <c r="L216" s="74">
        <v>18050016.870000001</v>
      </c>
      <c r="M216" s="74">
        <v>58279784.870000005</v>
      </c>
      <c r="N216" s="74">
        <v>0</v>
      </c>
      <c r="O216" s="74">
        <v>0</v>
      </c>
      <c r="P216" s="74">
        <v>0</v>
      </c>
      <c r="Q216" s="74">
        <v>58279784.870000005</v>
      </c>
      <c r="R216" s="74">
        <v>0</v>
      </c>
      <c r="S216" s="74">
        <v>0</v>
      </c>
      <c r="T216" s="74">
        <v>0</v>
      </c>
      <c r="U216" s="74">
        <v>0</v>
      </c>
      <c r="V216" s="74">
        <v>0</v>
      </c>
      <c r="W216" s="74">
        <v>0</v>
      </c>
      <c r="X216" s="74">
        <v>0</v>
      </c>
      <c r="Y216" s="74">
        <v>0</v>
      </c>
      <c r="Z216" s="74">
        <v>0</v>
      </c>
      <c r="AA216" s="74">
        <v>0</v>
      </c>
      <c r="AB216" s="74">
        <v>0</v>
      </c>
      <c r="AC216" s="74">
        <v>0</v>
      </c>
      <c r="AD216" s="74">
        <v>0</v>
      </c>
      <c r="AE216" s="74">
        <v>0</v>
      </c>
      <c r="AF216" s="74">
        <v>0</v>
      </c>
      <c r="AG216" s="74">
        <v>0</v>
      </c>
      <c r="AH216" s="74">
        <v>0</v>
      </c>
      <c r="AI216" s="74">
        <v>0</v>
      </c>
      <c r="AJ216" s="74">
        <v>0</v>
      </c>
      <c r="AK216" s="74">
        <v>0</v>
      </c>
      <c r="AL216" s="74">
        <v>0</v>
      </c>
      <c r="AM216" s="74">
        <v>0</v>
      </c>
      <c r="AN216" s="74">
        <v>0</v>
      </c>
      <c r="AO216" s="74">
        <v>0</v>
      </c>
      <c r="AP216" s="74">
        <v>0</v>
      </c>
      <c r="AQ216" s="74">
        <v>0</v>
      </c>
      <c r="AR216" s="74">
        <v>0</v>
      </c>
      <c r="AS216" s="74">
        <v>0</v>
      </c>
      <c r="AT216" s="74">
        <f t="shared" si="350"/>
        <v>40229768</v>
      </c>
      <c r="AU216" s="74">
        <f t="shared" si="351"/>
        <v>18050016.870000001</v>
      </c>
      <c r="AV216" s="74">
        <f t="shared" si="352"/>
        <v>58279784.870000005</v>
      </c>
      <c r="AW216" s="74">
        <f t="shared" si="353"/>
        <v>0</v>
      </c>
      <c r="AX216" s="74">
        <f t="shared" si="354"/>
        <v>0</v>
      </c>
      <c r="AY216" s="74">
        <f t="shared" si="355"/>
        <v>0</v>
      </c>
      <c r="AZ216" s="74">
        <f t="shared" si="356"/>
        <v>58279784.870000005</v>
      </c>
      <c r="BA216" s="129"/>
      <c r="BB216" s="178"/>
      <c r="BC216" s="129"/>
      <c r="BD216" s="178"/>
      <c r="BE216" s="129"/>
      <c r="BF216" s="178"/>
      <c r="BG216" s="129"/>
      <c r="BH216" s="178"/>
    </row>
    <row r="217" spans="1:60" ht="27.75">
      <c r="A217" s="75">
        <v>2026</v>
      </c>
      <c r="B217" s="75">
        <v>8324</v>
      </c>
      <c r="C217" s="75">
        <v>3</v>
      </c>
      <c r="D217" s="75">
        <v>8</v>
      </c>
      <c r="E217" s="75">
        <v>23</v>
      </c>
      <c r="F217" s="75">
        <v>3000</v>
      </c>
      <c r="G217" s="75"/>
      <c r="H217" s="75"/>
      <c r="I217" s="77" t="s">
        <v>19</v>
      </c>
      <c r="J217" s="79" t="s">
        <v>28</v>
      </c>
      <c r="K217" s="80">
        <v>12846400</v>
      </c>
      <c r="L217" s="80">
        <v>0</v>
      </c>
      <c r="M217" s="80">
        <v>12846400</v>
      </c>
      <c r="N217" s="80">
        <v>0</v>
      </c>
      <c r="O217" s="80">
        <v>0</v>
      </c>
      <c r="P217" s="80">
        <v>0</v>
      </c>
      <c r="Q217" s="80">
        <v>12846400</v>
      </c>
      <c r="R217" s="80">
        <v>0</v>
      </c>
      <c r="S217" s="80">
        <v>0</v>
      </c>
      <c r="T217" s="80">
        <v>0</v>
      </c>
      <c r="U217" s="80">
        <v>0</v>
      </c>
      <c r="V217" s="80">
        <v>0</v>
      </c>
      <c r="W217" s="80">
        <v>0</v>
      </c>
      <c r="X217" s="80">
        <v>0</v>
      </c>
      <c r="Y217" s="80">
        <v>0</v>
      </c>
      <c r="Z217" s="80">
        <v>0</v>
      </c>
      <c r="AA217" s="80">
        <v>0</v>
      </c>
      <c r="AB217" s="80">
        <v>0</v>
      </c>
      <c r="AC217" s="80">
        <v>0</v>
      </c>
      <c r="AD217" s="80">
        <v>0</v>
      </c>
      <c r="AE217" s="80">
        <v>0</v>
      </c>
      <c r="AF217" s="80">
        <v>0</v>
      </c>
      <c r="AG217" s="80">
        <v>0</v>
      </c>
      <c r="AH217" s="80">
        <v>0</v>
      </c>
      <c r="AI217" s="80">
        <v>0</v>
      </c>
      <c r="AJ217" s="80">
        <v>0</v>
      </c>
      <c r="AK217" s="80">
        <v>0</v>
      </c>
      <c r="AL217" s="80">
        <v>0</v>
      </c>
      <c r="AM217" s="80">
        <v>0</v>
      </c>
      <c r="AN217" s="80">
        <v>0</v>
      </c>
      <c r="AO217" s="80">
        <v>0</v>
      </c>
      <c r="AP217" s="80">
        <v>0</v>
      </c>
      <c r="AQ217" s="80">
        <v>0</v>
      </c>
      <c r="AR217" s="80">
        <v>0</v>
      </c>
      <c r="AS217" s="80">
        <v>0</v>
      </c>
      <c r="AT217" s="80">
        <f t="shared" si="350"/>
        <v>12846400</v>
      </c>
      <c r="AU217" s="80">
        <f t="shared" si="351"/>
        <v>0</v>
      </c>
      <c r="AV217" s="80">
        <f t="shared" si="352"/>
        <v>12846400</v>
      </c>
      <c r="AW217" s="80">
        <f t="shared" si="353"/>
        <v>0</v>
      </c>
      <c r="AX217" s="80">
        <f t="shared" si="354"/>
        <v>0</v>
      </c>
      <c r="AY217" s="80">
        <f t="shared" si="355"/>
        <v>0</v>
      </c>
      <c r="AZ217" s="80">
        <f t="shared" si="356"/>
        <v>12846400</v>
      </c>
      <c r="BA217" s="131"/>
      <c r="BB217" s="132"/>
      <c r="BC217" s="131"/>
      <c r="BD217" s="132"/>
      <c r="BE217" s="131"/>
      <c r="BF217" s="132"/>
      <c r="BG217" s="131"/>
      <c r="BH217" s="132"/>
    </row>
    <row r="218" spans="1:60" ht="27.75">
      <c r="A218" s="76">
        <v>2026</v>
      </c>
      <c r="B218" s="76">
        <v>8324</v>
      </c>
      <c r="C218" s="76">
        <v>3</v>
      </c>
      <c r="D218" s="76">
        <v>8</v>
      </c>
      <c r="E218" s="76">
        <v>23</v>
      </c>
      <c r="F218" s="76">
        <v>3000</v>
      </c>
      <c r="G218" s="76">
        <v>3500</v>
      </c>
      <c r="H218" s="76"/>
      <c r="I218" s="78" t="s">
        <v>19</v>
      </c>
      <c r="J218" s="81" t="s">
        <v>70</v>
      </c>
      <c r="K218" s="82">
        <v>12846400</v>
      </c>
      <c r="L218" s="82">
        <v>0</v>
      </c>
      <c r="M218" s="82">
        <v>12846400</v>
      </c>
      <c r="N218" s="82">
        <v>0</v>
      </c>
      <c r="O218" s="82">
        <v>0</v>
      </c>
      <c r="P218" s="82">
        <v>0</v>
      </c>
      <c r="Q218" s="82">
        <v>12846400</v>
      </c>
      <c r="R218" s="82">
        <v>0</v>
      </c>
      <c r="S218" s="82">
        <v>0</v>
      </c>
      <c r="T218" s="82">
        <v>0</v>
      </c>
      <c r="U218" s="82">
        <v>0</v>
      </c>
      <c r="V218" s="82">
        <v>0</v>
      </c>
      <c r="W218" s="82">
        <v>0</v>
      </c>
      <c r="X218" s="82">
        <v>0</v>
      </c>
      <c r="Y218" s="82">
        <v>0</v>
      </c>
      <c r="Z218" s="82">
        <v>0</v>
      </c>
      <c r="AA218" s="82">
        <v>0</v>
      </c>
      <c r="AB218" s="82">
        <v>0</v>
      </c>
      <c r="AC218" s="82">
        <v>0</v>
      </c>
      <c r="AD218" s="82">
        <v>0</v>
      </c>
      <c r="AE218" s="82">
        <v>0</v>
      </c>
      <c r="AF218" s="82">
        <v>0</v>
      </c>
      <c r="AG218" s="82">
        <v>0</v>
      </c>
      <c r="AH218" s="82">
        <v>0</v>
      </c>
      <c r="AI218" s="82">
        <v>0</v>
      </c>
      <c r="AJ218" s="82">
        <v>0</v>
      </c>
      <c r="AK218" s="82">
        <v>0</v>
      </c>
      <c r="AL218" s="82">
        <v>0</v>
      </c>
      <c r="AM218" s="82">
        <v>0</v>
      </c>
      <c r="AN218" s="82">
        <v>0</v>
      </c>
      <c r="AO218" s="82">
        <v>0</v>
      </c>
      <c r="AP218" s="82">
        <v>0</v>
      </c>
      <c r="AQ218" s="82">
        <v>0</v>
      </c>
      <c r="AR218" s="82">
        <v>0</v>
      </c>
      <c r="AS218" s="82">
        <v>0</v>
      </c>
      <c r="AT218" s="82">
        <f t="shared" si="350"/>
        <v>12846400</v>
      </c>
      <c r="AU218" s="82">
        <f t="shared" si="351"/>
        <v>0</v>
      </c>
      <c r="AV218" s="82">
        <f t="shared" si="352"/>
        <v>12846400</v>
      </c>
      <c r="AW218" s="82">
        <f t="shared" si="353"/>
        <v>0</v>
      </c>
      <c r="AX218" s="82">
        <f t="shared" si="354"/>
        <v>0</v>
      </c>
      <c r="AY218" s="82">
        <f t="shared" si="355"/>
        <v>0</v>
      </c>
      <c r="AZ218" s="82">
        <f t="shared" si="356"/>
        <v>12846400</v>
      </c>
      <c r="BA218" s="133"/>
      <c r="BB218" s="134"/>
      <c r="BC218" s="133"/>
      <c r="BD218" s="134"/>
      <c r="BE218" s="133"/>
      <c r="BF218" s="134"/>
      <c r="BG218" s="133"/>
      <c r="BH218" s="134"/>
    </row>
    <row r="219" spans="1:60" ht="55.5">
      <c r="A219" s="83">
        <v>2026</v>
      </c>
      <c r="B219" s="83">
        <v>8324</v>
      </c>
      <c r="C219" s="83">
        <v>3</v>
      </c>
      <c r="D219" s="83">
        <v>8</v>
      </c>
      <c r="E219" s="83">
        <v>23</v>
      </c>
      <c r="F219" s="83">
        <v>3000</v>
      </c>
      <c r="G219" s="83">
        <v>3500</v>
      </c>
      <c r="H219" s="83">
        <v>357</v>
      </c>
      <c r="I219" s="92" t="s">
        <v>19</v>
      </c>
      <c r="J219" s="85" t="s">
        <v>77</v>
      </c>
      <c r="K219" s="86">
        <v>12846400</v>
      </c>
      <c r="L219" s="86">
        <v>0</v>
      </c>
      <c r="M219" s="86">
        <v>12846400</v>
      </c>
      <c r="N219" s="86">
        <v>0</v>
      </c>
      <c r="O219" s="86">
        <v>0</v>
      </c>
      <c r="P219" s="86">
        <v>0</v>
      </c>
      <c r="Q219" s="86">
        <v>12846400</v>
      </c>
      <c r="R219" s="86">
        <v>0</v>
      </c>
      <c r="S219" s="86">
        <v>0</v>
      </c>
      <c r="T219" s="86">
        <v>0</v>
      </c>
      <c r="U219" s="86">
        <v>0</v>
      </c>
      <c r="V219" s="86">
        <v>0</v>
      </c>
      <c r="W219" s="86">
        <v>0</v>
      </c>
      <c r="X219" s="86">
        <v>0</v>
      </c>
      <c r="Y219" s="86">
        <v>0</v>
      </c>
      <c r="Z219" s="86">
        <v>0</v>
      </c>
      <c r="AA219" s="86">
        <v>0</v>
      </c>
      <c r="AB219" s="86">
        <v>0</v>
      </c>
      <c r="AC219" s="86">
        <v>0</v>
      </c>
      <c r="AD219" s="86">
        <v>0</v>
      </c>
      <c r="AE219" s="86">
        <v>0</v>
      </c>
      <c r="AF219" s="86">
        <v>0</v>
      </c>
      <c r="AG219" s="86">
        <v>0</v>
      </c>
      <c r="AH219" s="86">
        <v>0</v>
      </c>
      <c r="AI219" s="86">
        <v>0</v>
      </c>
      <c r="AJ219" s="86">
        <v>0</v>
      </c>
      <c r="AK219" s="86">
        <v>0</v>
      </c>
      <c r="AL219" s="86">
        <v>0</v>
      </c>
      <c r="AM219" s="86">
        <v>0</v>
      </c>
      <c r="AN219" s="86">
        <v>0</v>
      </c>
      <c r="AO219" s="86">
        <v>0</v>
      </c>
      <c r="AP219" s="86">
        <v>0</v>
      </c>
      <c r="AQ219" s="86">
        <v>0</v>
      </c>
      <c r="AR219" s="86">
        <v>0</v>
      </c>
      <c r="AS219" s="86">
        <v>0</v>
      </c>
      <c r="AT219" s="86">
        <f t="shared" si="350"/>
        <v>12846400</v>
      </c>
      <c r="AU219" s="86">
        <f t="shared" si="351"/>
        <v>0</v>
      </c>
      <c r="AV219" s="86">
        <f t="shared" si="352"/>
        <v>12846400</v>
      </c>
      <c r="AW219" s="86">
        <f t="shared" si="353"/>
        <v>0</v>
      </c>
      <c r="AX219" s="86">
        <f t="shared" si="354"/>
        <v>0</v>
      </c>
      <c r="AY219" s="86">
        <f t="shared" si="355"/>
        <v>0</v>
      </c>
      <c r="AZ219" s="86">
        <f t="shared" si="356"/>
        <v>12846400</v>
      </c>
      <c r="BA219" s="135"/>
      <c r="BB219" s="136"/>
      <c r="BC219" s="135"/>
      <c r="BD219" s="136"/>
      <c r="BE219" s="135"/>
      <c r="BF219" s="136"/>
      <c r="BG219" s="135"/>
      <c r="BH219" s="136"/>
    </row>
    <row r="220" spans="1:60" ht="55.5">
      <c r="A220" s="87">
        <v>2026</v>
      </c>
      <c r="B220" s="87">
        <v>8324</v>
      </c>
      <c r="C220" s="87">
        <v>3</v>
      </c>
      <c r="D220" s="87">
        <v>8</v>
      </c>
      <c r="E220" s="87">
        <v>23</v>
      </c>
      <c r="F220" s="87">
        <v>3000</v>
      </c>
      <c r="G220" s="87">
        <v>3500</v>
      </c>
      <c r="H220" s="87">
        <v>357</v>
      </c>
      <c r="I220" s="88">
        <v>1</v>
      </c>
      <c r="J220" s="89" t="s">
        <v>77</v>
      </c>
      <c r="K220" s="90">
        <v>12846400</v>
      </c>
      <c r="L220" s="90">
        <v>0</v>
      </c>
      <c r="M220" s="91">
        <v>12846400</v>
      </c>
      <c r="N220" s="90">
        <v>0</v>
      </c>
      <c r="O220" s="90">
        <v>0</v>
      </c>
      <c r="P220" s="91">
        <v>0</v>
      </c>
      <c r="Q220" s="91">
        <v>12846400</v>
      </c>
      <c r="R220" s="90">
        <v>0</v>
      </c>
      <c r="S220" s="90">
        <v>0</v>
      </c>
      <c r="T220" s="91">
        <v>0</v>
      </c>
      <c r="U220" s="90">
        <v>0</v>
      </c>
      <c r="V220" s="90">
        <v>0</v>
      </c>
      <c r="W220" s="91">
        <v>0</v>
      </c>
      <c r="X220" s="91">
        <v>0</v>
      </c>
      <c r="Y220" s="90">
        <v>0</v>
      </c>
      <c r="Z220" s="90">
        <v>0</v>
      </c>
      <c r="AA220" s="91">
        <v>0</v>
      </c>
      <c r="AB220" s="90">
        <v>0</v>
      </c>
      <c r="AC220" s="90">
        <v>0</v>
      </c>
      <c r="AD220" s="91">
        <v>0</v>
      </c>
      <c r="AE220" s="91">
        <v>0</v>
      </c>
      <c r="AF220" s="90">
        <v>0</v>
      </c>
      <c r="AG220" s="90">
        <v>0</v>
      </c>
      <c r="AH220" s="91">
        <v>0</v>
      </c>
      <c r="AI220" s="90">
        <v>0</v>
      </c>
      <c r="AJ220" s="90">
        <v>0</v>
      </c>
      <c r="AK220" s="91">
        <v>0</v>
      </c>
      <c r="AL220" s="91">
        <v>0</v>
      </c>
      <c r="AM220" s="90">
        <v>0</v>
      </c>
      <c r="AN220" s="90">
        <v>0</v>
      </c>
      <c r="AO220" s="91">
        <v>0</v>
      </c>
      <c r="AP220" s="90">
        <v>0</v>
      </c>
      <c r="AQ220" s="90">
        <v>0</v>
      </c>
      <c r="AR220" s="91">
        <v>0</v>
      </c>
      <c r="AS220" s="91">
        <v>0</v>
      </c>
      <c r="AT220" s="90">
        <f t="shared" si="350"/>
        <v>12846400</v>
      </c>
      <c r="AU220" s="90">
        <f t="shared" si="351"/>
        <v>0</v>
      </c>
      <c r="AV220" s="91">
        <f t="shared" si="352"/>
        <v>12846400</v>
      </c>
      <c r="AW220" s="90">
        <f t="shared" si="353"/>
        <v>0</v>
      </c>
      <c r="AX220" s="90">
        <f t="shared" si="354"/>
        <v>0</v>
      </c>
      <c r="AY220" s="91">
        <f t="shared" si="355"/>
        <v>0</v>
      </c>
      <c r="AZ220" s="91">
        <f t="shared" si="356"/>
        <v>12846400</v>
      </c>
      <c r="BA220" s="137">
        <v>4</v>
      </c>
      <c r="BB220" s="138"/>
      <c r="BC220" s="137"/>
      <c r="BD220" s="138"/>
      <c r="BE220" s="137"/>
      <c r="BF220" s="138"/>
      <c r="BG220" s="137">
        <f>+BA220-BC220-BE220</f>
        <v>4</v>
      </c>
      <c r="BH220" s="138"/>
    </row>
    <row r="221" spans="1:60" ht="27.75">
      <c r="A221" s="75">
        <v>2026</v>
      </c>
      <c r="B221" s="75">
        <v>8324</v>
      </c>
      <c r="C221" s="75">
        <v>3</v>
      </c>
      <c r="D221" s="75">
        <v>8</v>
      </c>
      <c r="E221" s="75">
        <v>23</v>
      </c>
      <c r="F221" s="75">
        <v>5000</v>
      </c>
      <c r="G221" s="75"/>
      <c r="H221" s="75"/>
      <c r="I221" s="77" t="s">
        <v>19</v>
      </c>
      <c r="J221" s="79" t="s">
        <v>36</v>
      </c>
      <c r="K221" s="80">
        <v>27383368</v>
      </c>
      <c r="L221" s="80">
        <v>18050016.870000001</v>
      </c>
      <c r="M221" s="80">
        <v>45433384.870000005</v>
      </c>
      <c r="N221" s="80">
        <v>0</v>
      </c>
      <c r="O221" s="80">
        <v>0</v>
      </c>
      <c r="P221" s="80">
        <v>0</v>
      </c>
      <c r="Q221" s="80">
        <v>45433384.870000005</v>
      </c>
      <c r="R221" s="80">
        <v>0</v>
      </c>
      <c r="S221" s="80">
        <v>0</v>
      </c>
      <c r="T221" s="80">
        <v>0</v>
      </c>
      <c r="U221" s="80">
        <v>0</v>
      </c>
      <c r="V221" s="80">
        <v>0</v>
      </c>
      <c r="W221" s="80">
        <v>0</v>
      </c>
      <c r="X221" s="80">
        <v>0</v>
      </c>
      <c r="Y221" s="80">
        <v>0</v>
      </c>
      <c r="Z221" s="80">
        <v>0</v>
      </c>
      <c r="AA221" s="80">
        <v>0</v>
      </c>
      <c r="AB221" s="80">
        <v>0</v>
      </c>
      <c r="AC221" s="80">
        <v>0</v>
      </c>
      <c r="AD221" s="80">
        <v>0</v>
      </c>
      <c r="AE221" s="80">
        <v>0</v>
      </c>
      <c r="AF221" s="80">
        <v>0</v>
      </c>
      <c r="AG221" s="80">
        <v>0</v>
      </c>
      <c r="AH221" s="80">
        <v>0</v>
      </c>
      <c r="AI221" s="80">
        <v>0</v>
      </c>
      <c r="AJ221" s="80">
        <v>0</v>
      </c>
      <c r="AK221" s="80">
        <v>0</v>
      </c>
      <c r="AL221" s="80">
        <v>0</v>
      </c>
      <c r="AM221" s="80">
        <v>0</v>
      </c>
      <c r="AN221" s="80">
        <v>0</v>
      </c>
      <c r="AO221" s="80">
        <v>0</v>
      </c>
      <c r="AP221" s="80">
        <v>0</v>
      </c>
      <c r="AQ221" s="80">
        <v>0</v>
      </c>
      <c r="AR221" s="80">
        <v>0</v>
      </c>
      <c r="AS221" s="80">
        <v>0</v>
      </c>
      <c r="AT221" s="80">
        <f t="shared" si="350"/>
        <v>27383368</v>
      </c>
      <c r="AU221" s="80">
        <f t="shared" si="351"/>
        <v>18050016.870000001</v>
      </c>
      <c r="AV221" s="80">
        <f t="shared" si="352"/>
        <v>45433384.870000005</v>
      </c>
      <c r="AW221" s="80">
        <f t="shared" si="353"/>
        <v>0</v>
      </c>
      <c r="AX221" s="80">
        <f t="shared" si="354"/>
        <v>0</v>
      </c>
      <c r="AY221" s="80">
        <f t="shared" si="355"/>
        <v>0</v>
      </c>
      <c r="AZ221" s="80">
        <f t="shared" si="356"/>
        <v>45433384.870000005</v>
      </c>
      <c r="BA221" s="131"/>
      <c r="BB221" s="132"/>
      <c r="BC221" s="131"/>
      <c r="BD221" s="132"/>
      <c r="BE221" s="131"/>
      <c r="BF221" s="132"/>
      <c r="BG221" s="131"/>
      <c r="BH221" s="132"/>
    </row>
    <row r="222" spans="1:60" ht="27.75">
      <c r="A222" s="76">
        <v>2026</v>
      </c>
      <c r="B222" s="76">
        <v>8324</v>
      </c>
      <c r="C222" s="76">
        <v>3</v>
      </c>
      <c r="D222" s="76">
        <v>8</v>
      </c>
      <c r="E222" s="76">
        <v>23</v>
      </c>
      <c r="F222" s="76">
        <v>5000</v>
      </c>
      <c r="G222" s="76">
        <v>5100</v>
      </c>
      <c r="H222" s="76"/>
      <c r="I222" s="78" t="s">
        <v>19</v>
      </c>
      <c r="J222" s="81" t="s">
        <v>37</v>
      </c>
      <c r="K222" s="82">
        <v>2765312</v>
      </c>
      <c r="L222" s="82">
        <v>0</v>
      </c>
      <c r="M222" s="82">
        <v>2765312</v>
      </c>
      <c r="N222" s="82">
        <v>0</v>
      </c>
      <c r="O222" s="82">
        <v>0</v>
      </c>
      <c r="P222" s="82">
        <v>0</v>
      </c>
      <c r="Q222" s="82">
        <v>2765312</v>
      </c>
      <c r="R222" s="82">
        <v>0</v>
      </c>
      <c r="S222" s="82">
        <v>0</v>
      </c>
      <c r="T222" s="82">
        <v>0</v>
      </c>
      <c r="U222" s="82">
        <v>0</v>
      </c>
      <c r="V222" s="82">
        <v>0</v>
      </c>
      <c r="W222" s="82">
        <v>0</v>
      </c>
      <c r="X222" s="82">
        <v>0</v>
      </c>
      <c r="Y222" s="82">
        <v>0</v>
      </c>
      <c r="Z222" s="82">
        <v>0</v>
      </c>
      <c r="AA222" s="82">
        <v>0</v>
      </c>
      <c r="AB222" s="82">
        <v>0</v>
      </c>
      <c r="AC222" s="82">
        <v>0</v>
      </c>
      <c r="AD222" s="82">
        <v>0</v>
      </c>
      <c r="AE222" s="82">
        <v>0</v>
      </c>
      <c r="AF222" s="82">
        <v>0</v>
      </c>
      <c r="AG222" s="82">
        <v>0</v>
      </c>
      <c r="AH222" s="82">
        <v>0</v>
      </c>
      <c r="AI222" s="82">
        <v>0</v>
      </c>
      <c r="AJ222" s="82">
        <v>0</v>
      </c>
      <c r="AK222" s="82">
        <v>0</v>
      </c>
      <c r="AL222" s="82">
        <v>0</v>
      </c>
      <c r="AM222" s="82">
        <v>0</v>
      </c>
      <c r="AN222" s="82">
        <v>0</v>
      </c>
      <c r="AO222" s="82">
        <v>0</v>
      </c>
      <c r="AP222" s="82">
        <v>0</v>
      </c>
      <c r="AQ222" s="82">
        <v>0</v>
      </c>
      <c r="AR222" s="82">
        <v>0</v>
      </c>
      <c r="AS222" s="82">
        <v>0</v>
      </c>
      <c r="AT222" s="82">
        <f t="shared" si="350"/>
        <v>2765312</v>
      </c>
      <c r="AU222" s="82">
        <f t="shared" si="351"/>
        <v>0</v>
      </c>
      <c r="AV222" s="82">
        <f t="shared" si="352"/>
        <v>2765312</v>
      </c>
      <c r="AW222" s="82">
        <f t="shared" si="353"/>
        <v>0</v>
      </c>
      <c r="AX222" s="82">
        <f t="shared" si="354"/>
        <v>0</v>
      </c>
      <c r="AY222" s="82">
        <f t="shared" si="355"/>
        <v>0</v>
      </c>
      <c r="AZ222" s="82">
        <f t="shared" si="356"/>
        <v>2765312</v>
      </c>
      <c r="BA222" s="133"/>
      <c r="BB222" s="134"/>
      <c r="BC222" s="133"/>
      <c r="BD222" s="134"/>
      <c r="BE222" s="133"/>
      <c r="BF222" s="134"/>
      <c r="BG222" s="133"/>
      <c r="BH222" s="134"/>
    </row>
    <row r="223" spans="1:60" ht="27.75">
      <c r="A223" s="83">
        <v>2026</v>
      </c>
      <c r="B223" s="83">
        <v>8324</v>
      </c>
      <c r="C223" s="83">
        <v>3</v>
      </c>
      <c r="D223" s="83">
        <v>8</v>
      </c>
      <c r="E223" s="83">
        <v>23</v>
      </c>
      <c r="F223" s="83">
        <v>5000</v>
      </c>
      <c r="G223" s="83">
        <v>5100</v>
      </c>
      <c r="H223" s="83">
        <v>515</v>
      </c>
      <c r="I223" s="92" t="s">
        <v>19</v>
      </c>
      <c r="J223" s="85" t="s">
        <v>38</v>
      </c>
      <c r="K223" s="86">
        <v>2765312</v>
      </c>
      <c r="L223" s="86">
        <v>0</v>
      </c>
      <c r="M223" s="86">
        <v>2765312</v>
      </c>
      <c r="N223" s="86">
        <v>0</v>
      </c>
      <c r="O223" s="86">
        <v>0</v>
      </c>
      <c r="P223" s="86">
        <v>0</v>
      </c>
      <c r="Q223" s="86">
        <v>2765312</v>
      </c>
      <c r="R223" s="86">
        <v>0</v>
      </c>
      <c r="S223" s="86">
        <v>0</v>
      </c>
      <c r="T223" s="86">
        <v>0</v>
      </c>
      <c r="U223" s="86">
        <v>0</v>
      </c>
      <c r="V223" s="86">
        <v>0</v>
      </c>
      <c r="W223" s="86">
        <v>0</v>
      </c>
      <c r="X223" s="86">
        <v>0</v>
      </c>
      <c r="Y223" s="86">
        <v>0</v>
      </c>
      <c r="Z223" s="86">
        <v>0</v>
      </c>
      <c r="AA223" s="86">
        <v>0</v>
      </c>
      <c r="AB223" s="86">
        <v>0</v>
      </c>
      <c r="AC223" s="86">
        <v>0</v>
      </c>
      <c r="AD223" s="86">
        <v>0</v>
      </c>
      <c r="AE223" s="86">
        <v>0</v>
      </c>
      <c r="AF223" s="86">
        <v>0</v>
      </c>
      <c r="AG223" s="86">
        <v>0</v>
      </c>
      <c r="AH223" s="86">
        <v>0</v>
      </c>
      <c r="AI223" s="86">
        <v>0</v>
      </c>
      <c r="AJ223" s="86">
        <v>0</v>
      </c>
      <c r="AK223" s="86">
        <v>0</v>
      </c>
      <c r="AL223" s="86">
        <v>0</v>
      </c>
      <c r="AM223" s="86">
        <v>0</v>
      </c>
      <c r="AN223" s="86">
        <v>0</v>
      </c>
      <c r="AO223" s="86">
        <v>0</v>
      </c>
      <c r="AP223" s="86">
        <v>0</v>
      </c>
      <c r="AQ223" s="86">
        <v>0</v>
      </c>
      <c r="AR223" s="86">
        <v>0</v>
      </c>
      <c r="AS223" s="86">
        <v>0</v>
      </c>
      <c r="AT223" s="86">
        <f t="shared" si="350"/>
        <v>2765312</v>
      </c>
      <c r="AU223" s="86">
        <f t="shared" si="351"/>
        <v>0</v>
      </c>
      <c r="AV223" s="86">
        <f t="shared" si="352"/>
        <v>2765312</v>
      </c>
      <c r="AW223" s="86">
        <f t="shared" si="353"/>
        <v>0</v>
      </c>
      <c r="AX223" s="86">
        <f t="shared" si="354"/>
        <v>0</v>
      </c>
      <c r="AY223" s="86">
        <f t="shared" si="355"/>
        <v>0</v>
      </c>
      <c r="AZ223" s="86">
        <f t="shared" si="356"/>
        <v>2765312</v>
      </c>
      <c r="BA223" s="177"/>
      <c r="BB223" s="136"/>
      <c r="BC223" s="177"/>
      <c r="BD223" s="136"/>
      <c r="BE223" s="177"/>
      <c r="BF223" s="136"/>
      <c r="BG223" s="177"/>
      <c r="BH223" s="136"/>
    </row>
    <row r="224" spans="1:60" ht="27.75">
      <c r="A224" s="87">
        <v>2026</v>
      </c>
      <c r="B224" s="87">
        <v>8324</v>
      </c>
      <c r="C224" s="87">
        <v>3</v>
      </c>
      <c r="D224" s="87">
        <v>8</v>
      </c>
      <c r="E224" s="87">
        <v>23</v>
      </c>
      <c r="F224" s="87">
        <v>5000</v>
      </c>
      <c r="G224" s="87">
        <v>5100</v>
      </c>
      <c r="H224" s="87">
        <v>515</v>
      </c>
      <c r="I224" s="88">
        <v>1</v>
      </c>
      <c r="J224" s="89" t="s">
        <v>38</v>
      </c>
      <c r="K224" s="90">
        <v>2765312</v>
      </c>
      <c r="L224" s="90">
        <v>0</v>
      </c>
      <c r="M224" s="91">
        <v>2765312</v>
      </c>
      <c r="N224" s="90">
        <v>0</v>
      </c>
      <c r="O224" s="90">
        <v>0</v>
      </c>
      <c r="P224" s="91">
        <v>0</v>
      </c>
      <c r="Q224" s="91">
        <v>2765312</v>
      </c>
      <c r="R224" s="90">
        <v>0</v>
      </c>
      <c r="S224" s="90">
        <v>0</v>
      </c>
      <c r="T224" s="91">
        <v>0</v>
      </c>
      <c r="U224" s="90">
        <v>0</v>
      </c>
      <c r="V224" s="90">
        <v>0</v>
      </c>
      <c r="W224" s="91">
        <v>0</v>
      </c>
      <c r="X224" s="91">
        <v>0</v>
      </c>
      <c r="Y224" s="90">
        <v>0</v>
      </c>
      <c r="Z224" s="90">
        <v>0</v>
      </c>
      <c r="AA224" s="91">
        <v>0</v>
      </c>
      <c r="AB224" s="90">
        <v>0</v>
      </c>
      <c r="AC224" s="90">
        <v>0</v>
      </c>
      <c r="AD224" s="91">
        <v>0</v>
      </c>
      <c r="AE224" s="91">
        <v>0</v>
      </c>
      <c r="AF224" s="90">
        <v>0</v>
      </c>
      <c r="AG224" s="90">
        <v>0</v>
      </c>
      <c r="AH224" s="91">
        <v>0</v>
      </c>
      <c r="AI224" s="90">
        <v>0</v>
      </c>
      <c r="AJ224" s="90">
        <v>0</v>
      </c>
      <c r="AK224" s="91">
        <v>0</v>
      </c>
      <c r="AL224" s="91">
        <v>0</v>
      </c>
      <c r="AM224" s="90">
        <v>0</v>
      </c>
      <c r="AN224" s="90">
        <v>0</v>
      </c>
      <c r="AO224" s="91">
        <v>0</v>
      </c>
      <c r="AP224" s="90">
        <v>0</v>
      </c>
      <c r="AQ224" s="90">
        <v>0</v>
      </c>
      <c r="AR224" s="91">
        <v>0</v>
      </c>
      <c r="AS224" s="91">
        <v>0</v>
      </c>
      <c r="AT224" s="90">
        <f t="shared" si="350"/>
        <v>2765312</v>
      </c>
      <c r="AU224" s="90">
        <f t="shared" si="351"/>
        <v>0</v>
      </c>
      <c r="AV224" s="91">
        <f t="shared" si="352"/>
        <v>2765312</v>
      </c>
      <c r="AW224" s="90">
        <f t="shared" si="353"/>
        <v>0</v>
      </c>
      <c r="AX224" s="90">
        <f t="shared" si="354"/>
        <v>0</v>
      </c>
      <c r="AY224" s="91">
        <f t="shared" si="355"/>
        <v>0</v>
      </c>
      <c r="AZ224" s="91">
        <f t="shared" si="356"/>
        <v>2765312</v>
      </c>
      <c r="BA224" s="137">
        <v>26</v>
      </c>
      <c r="BB224" s="138"/>
      <c r="BC224" s="137"/>
      <c r="BD224" s="138"/>
      <c r="BE224" s="137"/>
      <c r="BF224" s="138"/>
      <c r="BG224" s="137">
        <f t="shared" ref="BG224" si="358">+BA224-BC224-BE224</f>
        <v>26</v>
      </c>
      <c r="BH224" s="138"/>
    </row>
    <row r="225" spans="1:60" ht="27.75">
      <c r="A225" s="76">
        <v>2026</v>
      </c>
      <c r="B225" s="76">
        <v>8324</v>
      </c>
      <c r="C225" s="76">
        <v>3</v>
      </c>
      <c r="D225" s="76">
        <v>8</v>
      </c>
      <c r="E225" s="76">
        <v>23</v>
      </c>
      <c r="F225" s="76">
        <v>5000</v>
      </c>
      <c r="G225" s="76">
        <v>5600</v>
      </c>
      <c r="H225" s="76"/>
      <c r="I225" s="78" t="s">
        <v>19</v>
      </c>
      <c r="J225" s="81" t="s">
        <v>79</v>
      </c>
      <c r="K225" s="82">
        <v>24618056</v>
      </c>
      <c r="L225" s="82">
        <v>18050016.870000001</v>
      </c>
      <c r="M225" s="82">
        <v>42668072.870000005</v>
      </c>
      <c r="N225" s="82">
        <v>0</v>
      </c>
      <c r="O225" s="82">
        <v>0</v>
      </c>
      <c r="P225" s="82">
        <v>0</v>
      </c>
      <c r="Q225" s="82">
        <v>42668072.870000005</v>
      </c>
      <c r="R225" s="82">
        <v>0</v>
      </c>
      <c r="S225" s="82">
        <v>0</v>
      </c>
      <c r="T225" s="82">
        <v>0</v>
      </c>
      <c r="U225" s="82">
        <v>0</v>
      </c>
      <c r="V225" s="82">
        <v>0</v>
      </c>
      <c r="W225" s="82">
        <v>0</v>
      </c>
      <c r="X225" s="82">
        <v>0</v>
      </c>
      <c r="Y225" s="82">
        <v>0</v>
      </c>
      <c r="Z225" s="82">
        <v>0</v>
      </c>
      <c r="AA225" s="82">
        <v>0</v>
      </c>
      <c r="AB225" s="82">
        <v>0</v>
      </c>
      <c r="AC225" s="82">
        <v>0</v>
      </c>
      <c r="AD225" s="82">
        <v>0</v>
      </c>
      <c r="AE225" s="82">
        <v>0</v>
      </c>
      <c r="AF225" s="82">
        <v>0</v>
      </c>
      <c r="AG225" s="82">
        <v>0</v>
      </c>
      <c r="AH225" s="82">
        <v>0</v>
      </c>
      <c r="AI225" s="82">
        <v>0</v>
      </c>
      <c r="AJ225" s="82">
        <v>0</v>
      </c>
      <c r="AK225" s="82">
        <v>0</v>
      </c>
      <c r="AL225" s="82">
        <v>0</v>
      </c>
      <c r="AM225" s="82">
        <v>0</v>
      </c>
      <c r="AN225" s="82">
        <v>0</v>
      </c>
      <c r="AO225" s="82">
        <v>0</v>
      </c>
      <c r="AP225" s="82">
        <v>0</v>
      </c>
      <c r="AQ225" s="82">
        <v>0</v>
      </c>
      <c r="AR225" s="82">
        <v>0</v>
      </c>
      <c r="AS225" s="82">
        <v>0</v>
      </c>
      <c r="AT225" s="82">
        <f t="shared" si="350"/>
        <v>24618056</v>
      </c>
      <c r="AU225" s="82">
        <f t="shared" si="351"/>
        <v>18050016.870000001</v>
      </c>
      <c r="AV225" s="82">
        <f t="shared" si="352"/>
        <v>42668072.870000005</v>
      </c>
      <c r="AW225" s="82">
        <f t="shared" si="353"/>
        <v>0</v>
      </c>
      <c r="AX225" s="82">
        <f t="shared" si="354"/>
        <v>0</v>
      </c>
      <c r="AY225" s="82">
        <f t="shared" si="355"/>
        <v>0</v>
      </c>
      <c r="AZ225" s="82">
        <f t="shared" si="356"/>
        <v>42668072.870000005</v>
      </c>
      <c r="BA225" s="162"/>
      <c r="BB225" s="163"/>
      <c r="BC225" s="162"/>
      <c r="BD225" s="163"/>
      <c r="BE225" s="162"/>
      <c r="BF225" s="163"/>
      <c r="BG225" s="162"/>
      <c r="BH225" s="163"/>
    </row>
    <row r="226" spans="1:60" ht="27.75">
      <c r="A226" s="83">
        <v>2026</v>
      </c>
      <c r="B226" s="83">
        <v>8324</v>
      </c>
      <c r="C226" s="83">
        <v>3</v>
      </c>
      <c r="D226" s="83">
        <v>8</v>
      </c>
      <c r="E226" s="83">
        <v>23</v>
      </c>
      <c r="F226" s="83">
        <v>5000</v>
      </c>
      <c r="G226" s="83">
        <v>5600</v>
      </c>
      <c r="H226" s="83">
        <v>565</v>
      </c>
      <c r="I226" s="92" t="s">
        <v>19</v>
      </c>
      <c r="J226" s="85" t="s">
        <v>78</v>
      </c>
      <c r="K226" s="86">
        <v>22399136</v>
      </c>
      <c r="L226" s="86">
        <v>18050016.870000001</v>
      </c>
      <c r="M226" s="86">
        <v>40449152.870000005</v>
      </c>
      <c r="N226" s="86">
        <v>0</v>
      </c>
      <c r="O226" s="86">
        <v>0</v>
      </c>
      <c r="P226" s="86">
        <v>0</v>
      </c>
      <c r="Q226" s="86">
        <v>40449152.870000005</v>
      </c>
      <c r="R226" s="86">
        <v>0</v>
      </c>
      <c r="S226" s="86">
        <v>0</v>
      </c>
      <c r="T226" s="86">
        <v>0</v>
      </c>
      <c r="U226" s="86">
        <v>0</v>
      </c>
      <c r="V226" s="86">
        <v>0</v>
      </c>
      <c r="W226" s="86">
        <v>0</v>
      </c>
      <c r="X226" s="86">
        <v>0</v>
      </c>
      <c r="Y226" s="86">
        <v>0</v>
      </c>
      <c r="Z226" s="86">
        <v>0</v>
      </c>
      <c r="AA226" s="86">
        <v>0</v>
      </c>
      <c r="AB226" s="86">
        <v>0</v>
      </c>
      <c r="AC226" s="86">
        <v>0</v>
      </c>
      <c r="AD226" s="86">
        <v>0</v>
      </c>
      <c r="AE226" s="86">
        <v>0</v>
      </c>
      <c r="AF226" s="86">
        <v>0</v>
      </c>
      <c r="AG226" s="86">
        <v>0</v>
      </c>
      <c r="AH226" s="86">
        <v>0</v>
      </c>
      <c r="AI226" s="86">
        <v>0</v>
      </c>
      <c r="AJ226" s="86">
        <v>0</v>
      </c>
      <c r="AK226" s="86">
        <v>0</v>
      </c>
      <c r="AL226" s="86">
        <v>0</v>
      </c>
      <c r="AM226" s="86">
        <v>0</v>
      </c>
      <c r="AN226" s="86">
        <v>0</v>
      </c>
      <c r="AO226" s="86">
        <v>0</v>
      </c>
      <c r="AP226" s="86">
        <v>0</v>
      </c>
      <c r="AQ226" s="86">
        <v>0</v>
      </c>
      <c r="AR226" s="86">
        <v>0</v>
      </c>
      <c r="AS226" s="86">
        <v>0</v>
      </c>
      <c r="AT226" s="86">
        <f t="shared" si="350"/>
        <v>22399136</v>
      </c>
      <c r="AU226" s="86">
        <f t="shared" si="351"/>
        <v>18050016.870000001</v>
      </c>
      <c r="AV226" s="86">
        <f t="shared" si="352"/>
        <v>40449152.870000005</v>
      </c>
      <c r="AW226" s="86">
        <f t="shared" si="353"/>
        <v>0</v>
      </c>
      <c r="AX226" s="86">
        <f t="shared" si="354"/>
        <v>0</v>
      </c>
      <c r="AY226" s="86">
        <f t="shared" si="355"/>
        <v>0</v>
      </c>
      <c r="AZ226" s="86">
        <f t="shared" si="356"/>
        <v>40449152.870000005</v>
      </c>
      <c r="BA226" s="176"/>
      <c r="BB226" s="136"/>
      <c r="BC226" s="176"/>
      <c r="BD226" s="136"/>
      <c r="BE226" s="176"/>
      <c r="BF226" s="136"/>
      <c r="BG226" s="176"/>
      <c r="BH226" s="136"/>
    </row>
    <row r="227" spans="1:60" ht="27.75">
      <c r="A227" s="87">
        <v>2026</v>
      </c>
      <c r="B227" s="87">
        <v>8324</v>
      </c>
      <c r="C227" s="87">
        <v>3</v>
      </c>
      <c r="D227" s="87">
        <v>8</v>
      </c>
      <c r="E227" s="87">
        <v>23</v>
      </c>
      <c r="F227" s="87">
        <v>5000</v>
      </c>
      <c r="G227" s="87">
        <v>5600</v>
      </c>
      <c r="H227" s="87">
        <v>565</v>
      </c>
      <c r="I227" s="88">
        <v>1</v>
      </c>
      <c r="J227" s="89" t="s">
        <v>79</v>
      </c>
      <c r="K227" s="90">
        <v>22399136</v>
      </c>
      <c r="L227" s="90">
        <v>18050016.870000001</v>
      </c>
      <c r="M227" s="91">
        <v>40449152.869999997</v>
      </c>
      <c r="N227" s="90">
        <v>0</v>
      </c>
      <c r="O227" s="90">
        <v>0</v>
      </c>
      <c r="P227" s="91">
        <v>0</v>
      </c>
      <c r="Q227" s="91">
        <v>20449152.870000001</v>
      </c>
      <c r="R227" s="90">
        <v>0</v>
      </c>
      <c r="S227" s="90">
        <v>0</v>
      </c>
      <c r="T227" s="91">
        <v>0</v>
      </c>
      <c r="U227" s="90">
        <v>0</v>
      </c>
      <c r="V227" s="90">
        <v>0</v>
      </c>
      <c r="W227" s="91">
        <v>0</v>
      </c>
      <c r="X227" s="91">
        <v>0</v>
      </c>
      <c r="Y227" s="90">
        <v>0</v>
      </c>
      <c r="Z227" s="90">
        <v>0</v>
      </c>
      <c r="AA227" s="91">
        <v>0</v>
      </c>
      <c r="AB227" s="90">
        <v>0</v>
      </c>
      <c r="AC227" s="90">
        <v>0</v>
      </c>
      <c r="AD227" s="91">
        <v>0</v>
      </c>
      <c r="AE227" s="91">
        <v>0</v>
      </c>
      <c r="AF227" s="90">
        <v>0</v>
      </c>
      <c r="AG227" s="90">
        <v>0</v>
      </c>
      <c r="AH227" s="91">
        <v>0</v>
      </c>
      <c r="AI227" s="90">
        <v>0</v>
      </c>
      <c r="AJ227" s="90">
        <v>0</v>
      </c>
      <c r="AK227" s="91">
        <v>0</v>
      </c>
      <c r="AL227" s="91">
        <v>0</v>
      </c>
      <c r="AM227" s="90">
        <v>0</v>
      </c>
      <c r="AN227" s="90">
        <v>0</v>
      </c>
      <c r="AO227" s="91">
        <v>0</v>
      </c>
      <c r="AP227" s="90">
        <v>0</v>
      </c>
      <c r="AQ227" s="90">
        <v>0</v>
      </c>
      <c r="AR227" s="91">
        <v>0</v>
      </c>
      <c r="AS227" s="91">
        <v>0</v>
      </c>
      <c r="AT227" s="90">
        <f t="shared" si="350"/>
        <v>22399136</v>
      </c>
      <c r="AU227" s="90">
        <f t="shared" si="351"/>
        <v>18050016.870000001</v>
      </c>
      <c r="AV227" s="91">
        <f t="shared" si="352"/>
        <v>40449152.869999997</v>
      </c>
      <c r="AW227" s="90">
        <f t="shared" si="353"/>
        <v>0</v>
      </c>
      <c r="AX227" s="90">
        <f t="shared" si="354"/>
        <v>0</v>
      </c>
      <c r="AY227" s="91">
        <f t="shared" si="355"/>
        <v>0</v>
      </c>
      <c r="AZ227" s="91">
        <f t="shared" si="356"/>
        <v>20449152.870000001</v>
      </c>
      <c r="BA227" s="137">
        <v>398</v>
      </c>
      <c r="BB227" s="138"/>
      <c r="BC227" s="137"/>
      <c r="BD227" s="138"/>
      <c r="BE227" s="137"/>
      <c r="BF227" s="138"/>
      <c r="BG227" s="137">
        <f t="shared" ref="BG227:BG229" si="359">+BA227-BC227-BE227</f>
        <v>398</v>
      </c>
      <c r="BH227" s="138"/>
    </row>
    <row r="228" spans="1:60" ht="27.75">
      <c r="A228" s="83">
        <v>2026</v>
      </c>
      <c r="B228" s="83">
        <v>8324</v>
      </c>
      <c r="C228" s="83">
        <v>3</v>
      </c>
      <c r="D228" s="83">
        <v>8</v>
      </c>
      <c r="E228" s="83">
        <v>23</v>
      </c>
      <c r="F228" s="83">
        <v>5000</v>
      </c>
      <c r="G228" s="83">
        <v>5600</v>
      </c>
      <c r="H228" s="83">
        <v>566</v>
      </c>
      <c r="I228" s="92" t="s">
        <v>19</v>
      </c>
      <c r="J228" s="85" t="s">
        <v>142</v>
      </c>
      <c r="K228" s="86">
        <v>2218920</v>
      </c>
      <c r="L228" s="86">
        <v>0</v>
      </c>
      <c r="M228" s="86">
        <v>2218920</v>
      </c>
      <c r="N228" s="86">
        <v>0</v>
      </c>
      <c r="O228" s="86">
        <v>0</v>
      </c>
      <c r="P228" s="86">
        <v>0</v>
      </c>
      <c r="Q228" s="86">
        <v>2218920</v>
      </c>
      <c r="R228" s="86">
        <v>0</v>
      </c>
      <c r="S228" s="86">
        <v>0</v>
      </c>
      <c r="T228" s="86">
        <v>0</v>
      </c>
      <c r="U228" s="86">
        <v>0</v>
      </c>
      <c r="V228" s="86">
        <v>0</v>
      </c>
      <c r="W228" s="86">
        <v>0</v>
      </c>
      <c r="X228" s="86">
        <v>0</v>
      </c>
      <c r="Y228" s="86">
        <v>0</v>
      </c>
      <c r="Z228" s="86">
        <v>0</v>
      </c>
      <c r="AA228" s="86">
        <v>0</v>
      </c>
      <c r="AB228" s="86">
        <v>0</v>
      </c>
      <c r="AC228" s="86">
        <v>0</v>
      </c>
      <c r="AD228" s="86">
        <v>0</v>
      </c>
      <c r="AE228" s="86">
        <v>0</v>
      </c>
      <c r="AF228" s="86">
        <v>0</v>
      </c>
      <c r="AG228" s="86">
        <v>0</v>
      </c>
      <c r="AH228" s="86">
        <v>0</v>
      </c>
      <c r="AI228" s="86">
        <v>0</v>
      </c>
      <c r="AJ228" s="86">
        <v>0</v>
      </c>
      <c r="AK228" s="86">
        <v>0</v>
      </c>
      <c r="AL228" s="86">
        <v>0</v>
      </c>
      <c r="AM228" s="86">
        <v>0</v>
      </c>
      <c r="AN228" s="86">
        <v>0</v>
      </c>
      <c r="AO228" s="86">
        <v>0</v>
      </c>
      <c r="AP228" s="86">
        <v>0</v>
      </c>
      <c r="AQ228" s="86">
        <v>0</v>
      </c>
      <c r="AR228" s="86">
        <v>0</v>
      </c>
      <c r="AS228" s="86">
        <v>0</v>
      </c>
      <c r="AT228" s="86">
        <f t="shared" si="350"/>
        <v>2218920</v>
      </c>
      <c r="AU228" s="86">
        <f t="shared" si="351"/>
        <v>0</v>
      </c>
      <c r="AV228" s="86">
        <f t="shared" si="352"/>
        <v>2218920</v>
      </c>
      <c r="AW228" s="86">
        <f t="shared" si="353"/>
        <v>0</v>
      </c>
      <c r="AX228" s="86">
        <f t="shared" si="354"/>
        <v>0</v>
      </c>
      <c r="AY228" s="86">
        <f t="shared" si="355"/>
        <v>0</v>
      </c>
      <c r="AZ228" s="86">
        <f t="shared" si="356"/>
        <v>2218920</v>
      </c>
      <c r="BA228" s="135"/>
      <c r="BB228" s="136"/>
      <c r="BC228" s="135"/>
      <c r="BD228" s="136"/>
      <c r="BE228" s="135"/>
      <c r="BF228" s="136"/>
      <c r="BG228" s="135"/>
      <c r="BH228" s="136"/>
    </row>
    <row r="229" spans="1:60" ht="27.75">
      <c r="A229" s="87">
        <v>2026</v>
      </c>
      <c r="B229" s="87">
        <v>8324</v>
      </c>
      <c r="C229" s="87">
        <v>3</v>
      </c>
      <c r="D229" s="87">
        <v>8</v>
      </c>
      <c r="E229" s="87">
        <v>23</v>
      </c>
      <c r="F229" s="87">
        <v>5000</v>
      </c>
      <c r="G229" s="87">
        <v>5600</v>
      </c>
      <c r="H229" s="87">
        <v>566</v>
      </c>
      <c r="I229" s="88">
        <v>1</v>
      </c>
      <c r="J229" s="89" t="s">
        <v>142</v>
      </c>
      <c r="K229" s="90">
        <v>2218920</v>
      </c>
      <c r="L229" s="90">
        <v>0</v>
      </c>
      <c r="M229" s="91">
        <v>2218920</v>
      </c>
      <c r="N229" s="90">
        <v>0</v>
      </c>
      <c r="O229" s="90">
        <v>0</v>
      </c>
      <c r="P229" s="91">
        <v>0</v>
      </c>
      <c r="Q229" s="91">
        <v>2218920</v>
      </c>
      <c r="R229" s="90">
        <v>0</v>
      </c>
      <c r="S229" s="90">
        <v>0</v>
      </c>
      <c r="T229" s="91">
        <v>0</v>
      </c>
      <c r="U229" s="90">
        <v>0</v>
      </c>
      <c r="V229" s="90">
        <v>0</v>
      </c>
      <c r="W229" s="91">
        <v>0</v>
      </c>
      <c r="X229" s="91">
        <v>0</v>
      </c>
      <c r="Y229" s="90">
        <v>0</v>
      </c>
      <c r="Z229" s="90">
        <v>0</v>
      </c>
      <c r="AA229" s="91">
        <v>0</v>
      </c>
      <c r="AB229" s="90">
        <v>0</v>
      </c>
      <c r="AC229" s="90">
        <v>0</v>
      </c>
      <c r="AD229" s="91">
        <v>0</v>
      </c>
      <c r="AE229" s="91">
        <v>0</v>
      </c>
      <c r="AF229" s="90">
        <v>0</v>
      </c>
      <c r="AG229" s="90">
        <v>0</v>
      </c>
      <c r="AH229" s="91">
        <v>0</v>
      </c>
      <c r="AI229" s="90">
        <v>0</v>
      </c>
      <c r="AJ229" s="90">
        <v>0</v>
      </c>
      <c r="AK229" s="91">
        <v>0</v>
      </c>
      <c r="AL229" s="91">
        <v>0</v>
      </c>
      <c r="AM229" s="90">
        <v>0</v>
      </c>
      <c r="AN229" s="90">
        <v>0</v>
      </c>
      <c r="AO229" s="91">
        <v>0</v>
      </c>
      <c r="AP229" s="90">
        <v>0</v>
      </c>
      <c r="AQ229" s="90">
        <v>0</v>
      </c>
      <c r="AR229" s="91">
        <v>0</v>
      </c>
      <c r="AS229" s="91">
        <v>0</v>
      </c>
      <c r="AT229" s="90">
        <f t="shared" si="350"/>
        <v>2218920</v>
      </c>
      <c r="AU229" s="90">
        <f t="shared" si="351"/>
        <v>0</v>
      </c>
      <c r="AV229" s="91">
        <f t="shared" si="352"/>
        <v>2218920</v>
      </c>
      <c r="AW229" s="90">
        <f t="shared" si="353"/>
        <v>0</v>
      </c>
      <c r="AX229" s="90">
        <f t="shared" si="354"/>
        <v>0</v>
      </c>
      <c r="AY229" s="91">
        <f t="shared" si="355"/>
        <v>0</v>
      </c>
      <c r="AZ229" s="91">
        <f t="shared" si="356"/>
        <v>2218920</v>
      </c>
      <c r="BA229" s="137">
        <v>364</v>
      </c>
      <c r="BB229" s="138"/>
      <c r="BC229" s="137"/>
      <c r="BD229" s="138"/>
      <c r="BE229" s="137"/>
      <c r="BF229" s="138"/>
      <c r="BG229" s="137">
        <f t="shared" si="359"/>
        <v>364</v>
      </c>
      <c r="BH229" s="138"/>
    </row>
    <row r="230" spans="1:60" ht="55.5">
      <c r="A230" s="58">
        <v>2026</v>
      </c>
      <c r="B230" s="58">
        <v>8324</v>
      </c>
      <c r="C230" s="58">
        <v>3</v>
      </c>
      <c r="D230" s="58">
        <v>8</v>
      </c>
      <c r="E230" s="58">
        <v>24</v>
      </c>
      <c r="F230" s="58"/>
      <c r="G230" s="58"/>
      <c r="H230" s="58"/>
      <c r="I230" s="66"/>
      <c r="J230" s="73" t="s">
        <v>143</v>
      </c>
      <c r="K230" s="74">
        <v>50047647.159999996</v>
      </c>
      <c r="L230" s="74">
        <v>44431525.07</v>
      </c>
      <c r="M230" s="74">
        <v>94479172.229999989</v>
      </c>
      <c r="N230" s="74">
        <v>0</v>
      </c>
      <c r="O230" s="74">
        <v>0</v>
      </c>
      <c r="P230" s="74">
        <v>0</v>
      </c>
      <c r="Q230" s="74">
        <v>94479172.229999989</v>
      </c>
      <c r="R230" s="74">
        <v>0</v>
      </c>
      <c r="S230" s="74">
        <v>0</v>
      </c>
      <c r="T230" s="74">
        <v>0</v>
      </c>
      <c r="U230" s="74">
        <v>0</v>
      </c>
      <c r="V230" s="74">
        <v>0</v>
      </c>
      <c r="W230" s="74">
        <v>0</v>
      </c>
      <c r="X230" s="74">
        <v>0</v>
      </c>
      <c r="Y230" s="74">
        <v>0</v>
      </c>
      <c r="Z230" s="74">
        <v>0</v>
      </c>
      <c r="AA230" s="74">
        <v>0</v>
      </c>
      <c r="AB230" s="74">
        <v>0</v>
      </c>
      <c r="AC230" s="74">
        <v>0</v>
      </c>
      <c r="AD230" s="74">
        <v>0</v>
      </c>
      <c r="AE230" s="74">
        <v>0</v>
      </c>
      <c r="AF230" s="74">
        <v>0</v>
      </c>
      <c r="AG230" s="74">
        <v>0</v>
      </c>
      <c r="AH230" s="74">
        <v>0</v>
      </c>
      <c r="AI230" s="74">
        <v>0</v>
      </c>
      <c r="AJ230" s="74">
        <v>0</v>
      </c>
      <c r="AK230" s="74">
        <v>0</v>
      </c>
      <c r="AL230" s="74">
        <v>0</v>
      </c>
      <c r="AM230" s="74">
        <v>0</v>
      </c>
      <c r="AN230" s="74">
        <v>0</v>
      </c>
      <c r="AO230" s="74">
        <v>0</v>
      </c>
      <c r="AP230" s="74">
        <v>0</v>
      </c>
      <c r="AQ230" s="74">
        <v>0</v>
      </c>
      <c r="AR230" s="74">
        <v>0</v>
      </c>
      <c r="AS230" s="74">
        <v>0</v>
      </c>
      <c r="AT230" s="74">
        <f t="shared" si="350"/>
        <v>50047647.159999996</v>
      </c>
      <c r="AU230" s="74">
        <f t="shared" si="351"/>
        <v>44431525.07</v>
      </c>
      <c r="AV230" s="74">
        <f t="shared" si="352"/>
        <v>94479172.229999989</v>
      </c>
      <c r="AW230" s="74">
        <f t="shared" si="353"/>
        <v>0</v>
      </c>
      <c r="AX230" s="74">
        <f t="shared" si="354"/>
        <v>0</v>
      </c>
      <c r="AY230" s="74">
        <f t="shared" si="355"/>
        <v>0</v>
      </c>
      <c r="AZ230" s="74">
        <f t="shared" si="356"/>
        <v>94479172.229999989</v>
      </c>
      <c r="BA230" s="129"/>
      <c r="BB230" s="178"/>
      <c r="BC230" s="129"/>
      <c r="BD230" s="178"/>
      <c r="BE230" s="129"/>
      <c r="BF230" s="178"/>
      <c r="BG230" s="129"/>
      <c r="BH230" s="178"/>
    </row>
    <row r="231" spans="1:60" ht="27.75">
      <c r="A231" s="75">
        <v>2026</v>
      </c>
      <c r="B231" s="75">
        <v>8324</v>
      </c>
      <c r="C231" s="75">
        <v>3</v>
      </c>
      <c r="D231" s="75">
        <v>8</v>
      </c>
      <c r="E231" s="75">
        <v>24</v>
      </c>
      <c r="F231" s="75">
        <v>3000</v>
      </c>
      <c r="G231" s="75"/>
      <c r="H231" s="75"/>
      <c r="I231" s="77" t="s">
        <v>19</v>
      </c>
      <c r="J231" s="79" t="s">
        <v>28</v>
      </c>
      <c r="K231" s="80">
        <v>42323442.479999997</v>
      </c>
      <c r="L231" s="80">
        <v>40907320.390000001</v>
      </c>
      <c r="M231" s="80">
        <v>83230762.870000005</v>
      </c>
      <c r="N231" s="80">
        <v>0</v>
      </c>
      <c r="O231" s="80">
        <v>0</v>
      </c>
      <c r="P231" s="80">
        <v>0</v>
      </c>
      <c r="Q231" s="80">
        <v>83230762.870000005</v>
      </c>
      <c r="R231" s="80">
        <v>0</v>
      </c>
      <c r="S231" s="80">
        <v>0</v>
      </c>
      <c r="T231" s="80">
        <v>0</v>
      </c>
      <c r="U231" s="80">
        <v>0</v>
      </c>
      <c r="V231" s="80">
        <v>0</v>
      </c>
      <c r="W231" s="80">
        <v>0</v>
      </c>
      <c r="X231" s="80">
        <v>0</v>
      </c>
      <c r="Y231" s="80">
        <v>0</v>
      </c>
      <c r="Z231" s="80">
        <v>0</v>
      </c>
      <c r="AA231" s="80">
        <v>0</v>
      </c>
      <c r="AB231" s="80">
        <v>0</v>
      </c>
      <c r="AC231" s="80">
        <v>0</v>
      </c>
      <c r="AD231" s="80">
        <v>0</v>
      </c>
      <c r="AE231" s="80">
        <v>0</v>
      </c>
      <c r="AF231" s="80">
        <v>0</v>
      </c>
      <c r="AG231" s="80">
        <v>0</v>
      </c>
      <c r="AH231" s="80">
        <v>0</v>
      </c>
      <c r="AI231" s="80">
        <v>0</v>
      </c>
      <c r="AJ231" s="80">
        <v>0</v>
      </c>
      <c r="AK231" s="80">
        <v>0</v>
      </c>
      <c r="AL231" s="80">
        <v>0</v>
      </c>
      <c r="AM231" s="80">
        <v>0</v>
      </c>
      <c r="AN231" s="80">
        <v>0</v>
      </c>
      <c r="AO231" s="80">
        <v>0</v>
      </c>
      <c r="AP231" s="80">
        <v>0</v>
      </c>
      <c r="AQ231" s="80">
        <v>0</v>
      </c>
      <c r="AR231" s="80">
        <v>0</v>
      </c>
      <c r="AS231" s="80">
        <v>0</v>
      </c>
      <c r="AT231" s="80">
        <f t="shared" si="350"/>
        <v>42323442.479999997</v>
      </c>
      <c r="AU231" s="80">
        <f t="shared" si="351"/>
        <v>40907320.390000001</v>
      </c>
      <c r="AV231" s="80">
        <f t="shared" si="352"/>
        <v>83230762.870000005</v>
      </c>
      <c r="AW231" s="80">
        <f t="shared" si="353"/>
        <v>0</v>
      </c>
      <c r="AX231" s="80">
        <f t="shared" si="354"/>
        <v>0</v>
      </c>
      <c r="AY231" s="80">
        <f t="shared" si="355"/>
        <v>0</v>
      </c>
      <c r="AZ231" s="80">
        <f t="shared" si="356"/>
        <v>83230762.870000005</v>
      </c>
      <c r="BA231" s="131"/>
      <c r="BB231" s="132"/>
      <c r="BC231" s="131"/>
      <c r="BD231" s="132"/>
      <c r="BE231" s="131"/>
      <c r="BF231" s="132"/>
      <c r="BG231" s="131"/>
      <c r="BH231" s="132"/>
    </row>
    <row r="232" spans="1:60" ht="27.75">
      <c r="A232" s="76">
        <v>2026</v>
      </c>
      <c r="B232" s="76">
        <v>8324</v>
      </c>
      <c r="C232" s="76">
        <v>3</v>
      </c>
      <c r="D232" s="76">
        <v>8</v>
      </c>
      <c r="E232" s="76">
        <v>24</v>
      </c>
      <c r="F232" s="76">
        <v>3000</v>
      </c>
      <c r="G232" s="76">
        <v>3100</v>
      </c>
      <c r="H232" s="76"/>
      <c r="I232" s="78" t="s">
        <v>19</v>
      </c>
      <c r="J232" s="81" t="s">
        <v>75</v>
      </c>
      <c r="K232" s="82">
        <v>34470120.269999996</v>
      </c>
      <c r="L232" s="82">
        <v>40907320.390000001</v>
      </c>
      <c r="M232" s="82">
        <v>75377440.659999996</v>
      </c>
      <c r="N232" s="82">
        <v>0</v>
      </c>
      <c r="O232" s="82">
        <v>0</v>
      </c>
      <c r="P232" s="82">
        <v>0</v>
      </c>
      <c r="Q232" s="82">
        <v>75377440.659999996</v>
      </c>
      <c r="R232" s="82">
        <v>0</v>
      </c>
      <c r="S232" s="82">
        <v>0</v>
      </c>
      <c r="T232" s="82">
        <v>0</v>
      </c>
      <c r="U232" s="82">
        <v>0</v>
      </c>
      <c r="V232" s="82">
        <v>0</v>
      </c>
      <c r="W232" s="82">
        <v>0</v>
      </c>
      <c r="X232" s="82">
        <v>0</v>
      </c>
      <c r="Y232" s="82">
        <v>0</v>
      </c>
      <c r="Z232" s="82">
        <v>0</v>
      </c>
      <c r="AA232" s="82">
        <v>0</v>
      </c>
      <c r="AB232" s="82">
        <v>0</v>
      </c>
      <c r="AC232" s="82">
        <v>0</v>
      </c>
      <c r="AD232" s="82">
        <v>0</v>
      </c>
      <c r="AE232" s="82">
        <v>0</v>
      </c>
      <c r="AF232" s="82">
        <v>0</v>
      </c>
      <c r="AG232" s="82">
        <v>0</v>
      </c>
      <c r="AH232" s="82">
        <v>0</v>
      </c>
      <c r="AI232" s="82">
        <v>0</v>
      </c>
      <c r="AJ232" s="82">
        <v>0</v>
      </c>
      <c r="AK232" s="82">
        <v>0</v>
      </c>
      <c r="AL232" s="82">
        <v>0</v>
      </c>
      <c r="AM232" s="82">
        <v>0</v>
      </c>
      <c r="AN232" s="82">
        <v>0</v>
      </c>
      <c r="AO232" s="82">
        <v>0</v>
      </c>
      <c r="AP232" s="82">
        <v>0</v>
      </c>
      <c r="AQ232" s="82">
        <v>0</v>
      </c>
      <c r="AR232" s="82">
        <v>0</v>
      </c>
      <c r="AS232" s="82">
        <v>0</v>
      </c>
      <c r="AT232" s="82">
        <f t="shared" si="350"/>
        <v>34470120.269999996</v>
      </c>
      <c r="AU232" s="82">
        <f t="shared" si="351"/>
        <v>40907320.390000001</v>
      </c>
      <c r="AV232" s="82">
        <f t="shared" si="352"/>
        <v>75377440.659999996</v>
      </c>
      <c r="AW232" s="82">
        <f t="shared" si="353"/>
        <v>0</v>
      </c>
      <c r="AX232" s="82">
        <f t="shared" si="354"/>
        <v>0</v>
      </c>
      <c r="AY232" s="82">
        <f t="shared" si="355"/>
        <v>0</v>
      </c>
      <c r="AZ232" s="82">
        <f t="shared" si="356"/>
        <v>75377440.659999996</v>
      </c>
      <c r="BA232" s="133"/>
      <c r="BB232" s="134"/>
      <c r="BC232" s="133"/>
      <c r="BD232" s="134"/>
      <c r="BE232" s="133"/>
      <c r="BF232" s="134"/>
      <c r="BG232" s="133"/>
      <c r="BH232" s="134"/>
    </row>
    <row r="233" spans="1:60" ht="27.75">
      <c r="A233" s="83">
        <v>2026</v>
      </c>
      <c r="B233" s="83">
        <v>8324</v>
      </c>
      <c r="C233" s="83">
        <v>3</v>
      </c>
      <c r="D233" s="83">
        <v>8</v>
      </c>
      <c r="E233" s="83">
        <v>24</v>
      </c>
      <c r="F233" s="83">
        <v>3000</v>
      </c>
      <c r="G233" s="83">
        <v>3100</v>
      </c>
      <c r="H233" s="83">
        <v>317</v>
      </c>
      <c r="I233" s="92" t="s">
        <v>19</v>
      </c>
      <c r="J233" s="85" t="s">
        <v>76</v>
      </c>
      <c r="K233" s="86">
        <v>13250000</v>
      </c>
      <c r="L233" s="86">
        <v>0</v>
      </c>
      <c r="M233" s="86">
        <v>13250000</v>
      </c>
      <c r="N233" s="86">
        <v>0</v>
      </c>
      <c r="O233" s="86">
        <v>0</v>
      </c>
      <c r="P233" s="86">
        <v>0</v>
      </c>
      <c r="Q233" s="86">
        <v>13250000</v>
      </c>
      <c r="R233" s="86">
        <v>0</v>
      </c>
      <c r="S233" s="86">
        <v>0</v>
      </c>
      <c r="T233" s="86">
        <v>0</v>
      </c>
      <c r="U233" s="86">
        <v>0</v>
      </c>
      <c r="V233" s="86">
        <v>0</v>
      </c>
      <c r="W233" s="86">
        <v>0</v>
      </c>
      <c r="X233" s="86">
        <v>0</v>
      </c>
      <c r="Y233" s="86">
        <v>0</v>
      </c>
      <c r="Z233" s="86">
        <v>0</v>
      </c>
      <c r="AA233" s="86">
        <v>0</v>
      </c>
      <c r="AB233" s="86">
        <v>0</v>
      </c>
      <c r="AC233" s="86">
        <v>0</v>
      </c>
      <c r="AD233" s="86">
        <v>0</v>
      </c>
      <c r="AE233" s="86">
        <v>0</v>
      </c>
      <c r="AF233" s="86">
        <v>0</v>
      </c>
      <c r="AG233" s="86">
        <v>0</v>
      </c>
      <c r="AH233" s="86">
        <v>0</v>
      </c>
      <c r="AI233" s="86">
        <v>0</v>
      </c>
      <c r="AJ233" s="86">
        <v>0</v>
      </c>
      <c r="AK233" s="86">
        <v>0</v>
      </c>
      <c r="AL233" s="86">
        <v>0</v>
      </c>
      <c r="AM233" s="86">
        <v>0</v>
      </c>
      <c r="AN233" s="86">
        <v>0</v>
      </c>
      <c r="AO233" s="86">
        <v>0</v>
      </c>
      <c r="AP233" s="86">
        <v>0</v>
      </c>
      <c r="AQ233" s="86">
        <v>0</v>
      </c>
      <c r="AR233" s="86">
        <v>0</v>
      </c>
      <c r="AS233" s="86">
        <v>0</v>
      </c>
      <c r="AT233" s="86">
        <f t="shared" si="350"/>
        <v>13250000</v>
      </c>
      <c r="AU233" s="86">
        <f t="shared" si="351"/>
        <v>0</v>
      </c>
      <c r="AV233" s="86">
        <f t="shared" si="352"/>
        <v>13250000</v>
      </c>
      <c r="AW233" s="86">
        <f t="shared" si="353"/>
        <v>0</v>
      </c>
      <c r="AX233" s="86">
        <f t="shared" si="354"/>
        <v>0</v>
      </c>
      <c r="AY233" s="86">
        <f t="shared" si="355"/>
        <v>0</v>
      </c>
      <c r="AZ233" s="86">
        <f t="shared" si="356"/>
        <v>13250000</v>
      </c>
      <c r="BA233" s="135"/>
      <c r="BB233" s="136"/>
      <c r="BC233" s="135"/>
      <c r="BD233" s="136"/>
      <c r="BE233" s="135"/>
      <c r="BF233" s="136"/>
      <c r="BG233" s="135"/>
      <c r="BH233" s="136"/>
    </row>
    <row r="234" spans="1:60" ht="27.75">
      <c r="A234" s="87">
        <v>2026</v>
      </c>
      <c r="B234" s="87">
        <v>8324</v>
      </c>
      <c r="C234" s="87">
        <v>3</v>
      </c>
      <c r="D234" s="87">
        <v>8</v>
      </c>
      <c r="E234" s="87">
        <v>24</v>
      </c>
      <c r="F234" s="87">
        <v>3000</v>
      </c>
      <c r="G234" s="87">
        <v>3100</v>
      </c>
      <c r="H234" s="87">
        <v>317</v>
      </c>
      <c r="I234" s="88">
        <v>1</v>
      </c>
      <c r="J234" s="89" t="s">
        <v>76</v>
      </c>
      <c r="K234" s="90">
        <v>13250000</v>
      </c>
      <c r="L234" s="90">
        <v>0</v>
      </c>
      <c r="M234" s="91">
        <v>13250000</v>
      </c>
      <c r="N234" s="90">
        <v>0</v>
      </c>
      <c r="O234" s="90">
        <v>0</v>
      </c>
      <c r="P234" s="91">
        <v>0</v>
      </c>
      <c r="Q234" s="91">
        <v>13250000</v>
      </c>
      <c r="R234" s="90">
        <v>0</v>
      </c>
      <c r="S234" s="90">
        <v>0</v>
      </c>
      <c r="T234" s="91">
        <v>0</v>
      </c>
      <c r="U234" s="90">
        <v>0</v>
      </c>
      <c r="V234" s="90">
        <v>0</v>
      </c>
      <c r="W234" s="91">
        <v>0</v>
      </c>
      <c r="X234" s="91">
        <v>0</v>
      </c>
      <c r="Y234" s="90">
        <v>0</v>
      </c>
      <c r="Z234" s="90">
        <v>0</v>
      </c>
      <c r="AA234" s="91">
        <v>0</v>
      </c>
      <c r="AB234" s="90">
        <v>0</v>
      </c>
      <c r="AC234" s="90">
        <v>0</v>
      </c>
      <c r="AD234" s="91">
        <v>0</v>
      </c>
      <c r="AE234" s="91">
        <v>0</v>
      </c>
      <c r="AF234" s="90">
        <v>0</v>
      </c>
      <c r="AG234" s="90">
        <v>0</v>
      </c>
      <c r="AH234" s="91">
        <v>0</v>
      </c>
      <c r="AI234" s="90">
        <v>0</v>
      </c>
      <c r="AJ234" s="90">
        <v>0</v>
      </c>
      <c r="AK234" s="91">
        <v>0</v>
      </c>
      <c r="AL234" s="91">
        <v>0</v>
      </c>
      <c r="AM234" s="90">
        <v>0</v>
      </c>
      <c r="AN234" s="90">
        <v>0</v>
      </c>
      <c r="AO234" s="91">
        <v>0</v>
      </c>
      <c r="AP234" s="90">
        <v>0</v>
      </c>
      <c r="AQ234" s="90">
        <v>0</v>
      </c>
      <c r="AR234" s="91">
        <v>0</v>
      </c>
      <c r="AS234" s="91">
        <v>0</v>
      </c>
      <c r="AT234" s="90">
        <f t="shared" si="350"/>
        <v>13250000</v>
      </c>
      <c r="AU234" s="90">
        <f t="shared" si="351"/>
        <v>0</v>
      </c>
      <c r="AV234" s="91">
        <f t="shared" si="352"/>
        <v>13250000</v>
      </c>
      <c r="AW234" s="90">
        <f t="shared" si="353"/>
        <v>0</v>
      </c>
      <c r="AX234" s="90">
        <f t="shared" si="354"/>
        <v>0</v>
      </c>
      <c r="AY234" s="91">
        <f t="shared" si="355"/>
        <v>0</v>
      </c>
      <c r="AZ234" s="91">
        <f t="shared" si="356"/>
        <v>13250000</v>
      </c>
      <c r="BA234" s="137">
        <v>1</v>
      </c>
      <c r="BB234" s="138"/>
      <c r="BC234" s="137"/>
      <c r="BD234" s="138"/>
      <c r="BE234" s="137"/>
      <c r="BF234" s="138"/>
      <c r="BG234" s="137">
        <f t="shared" ref="BG234" si="360">+BA234-BC234-BE234</f>
        <v>1</v>
      </c>
      <c r="BH234" s="138"/>
    </row>
    <row r="235" spans="1:60" ht="27.75">
      <c r="A235" s="83">
        <v>2026</v>
      </c>
      <c r="B235" s="83">
        <v>8324</v>
      </c>
      <c r="C235" s="83">
        <v>3</v>
      </c>
      <c r="D235" s="83">
        <v>8</v>
      </c>
      <c r="E235" s="83">
        <v>24</v>
      </c>
      <c r="F235" s="83">
        <v>3000</v>
      </c>
      <c r="G235" s="83">
        <v>3100</v>
      </c>
      <c r="H235" s="83">
        <v>319</v>
      </c>
      <c r="I235" s="92"/>
      <c r="J235" s="85" t="s">
        <v>80</v>
      </c>
      <c r="K235" s="86">
        <v>21220120.27</v>
      </c>
      <c r="L235" s="86">
        <v>40907320.390000001</v>
      </c>
      <c r="M235" s="86">
        <v>62127440.659999996</v>
      </c>
      <c r="N235" s="86">
        <v>0</v>
      </c>
      <c r="O235" s="86">
        <v>0</v>
      </c>
      <c r="P235" s="86">
        <v>0</v>
      </c>
      <c r="Q235" s="86">
        <v>62127440.659999996</v>
      </c>
      <c r="R235" s="86">
        <v>0</v>
      </c>
      <c r="S235" s="86">
        <v>0</v>
      </c>
      <c r="T235" s="86">
        <v>0</v>
      </c>
      <c r="U235" s="86">
        <v>0</v>
      </c>
      <c r="V235" s="86">
        <v>0</v>
      </c>
      <c r="W235" s="86">
        <v>0</v>
      </c>
      <c r="X235" s="86">
        <v>0</v>
      </c>
      <c r="Y235" s="86">
        <v>0</v>
      </c>
      <c r="Z235" s="86">
        <v>0</v>
      </c>
      <c r="AA235" s="86">
        <v>0</v>
      </c>
      <c r="AB235" s="86">
        <v>0</v>
      </c>
      <c r="AC235" s="86">
        <v>0</v>
      </c>
      <c r="AD235" s="86">
        <v>0</v>
      </c>
      <c r="AE235" s="86">
        <v>0</v>
      </c>
      <c r="AF235" s="86">
        <v>0</v>
      </c>
      <c r="AG235" s="86">
        <v>0</v>
      </c>
      <c r="AH235" s="86">
        <v>0</v>
      </c>
      <c r="AI235" s="86">
        <v>0</v>
      </c>
      <c r="AJ235" s="86">
        <v>0</v>
      </c>
      <c r="AK235" s="86">
        <v>0</v>
      </c>
      <c r="AL235" s="86">
        <v>0</v>
      </c>
      <c r="AM235" s="86">
        <v>0</v>
      </c>
      <c r="AN235" s="86">
        <v>0</v>
      </c>
      <c r="AO235" s="86">
        <v>0</v>
      </c>
      <c r="AP235" s="86">
        <v>0</v>
      </c>
      <c r="AQ235" s="86">
        <v>0</v>
      </c>
      <c r="AR235" s="86">
        <v>0</v>
      </c>
      <c r="AS235" s="86">
        <v>0</v>
      </c>
      <c r="AT235" s="86">
        <f t="shared" si="350"/>
        <v>21220120.27</v>
      </c>
      <c r="AU235" s="86">
        <f t="shared" si="351"/>
        <v>40907320.390000001</v>
      </c>
      <c r="AV235" s="86">
        <f t="shared" si="352"/>
        <v>62127440.659999996</v>
      </c>
      <c r="AW235" s="86">
        <f t="shared" si="353"/>
        <v>0</v>
      </c>
      <c r="AX235" s="86">
        <f t="shared" si="354"/>
        <v>0</v>
      </c>
      <c r="AY235" s="86">
        <f t="shared" si="355"/>
        <v>0</v>
      </c>
      <c r="AZ235" s="86">
        <f t="shared" si="356"/>
        <v>62127440.659999996</v>
      </c>
      <c r="BA235" s="135"/>
      <c r="BB235" s="136"/>
      <c r="BC235" s="135"/>
      <c r="BD235" s="136"/>
      <c r="BE235" s="135"/>
      <c r="BF235" s="136"/>
      <c r="BG235" s="135"/>
      <c r="BH235" s="136"/>
    </row>
    <row r="236" spans="1:60" ht="27.75">
      <c r="A236" s="87">
        <v>2026</v>
      </c>
      <c r="B236" s="87">
        <v>8324</v>
      </c>
      <c r="C236" s="87">
        <v>3</v>
      </c>
      <c r="D236" s="87">
        <v>8</v>
      </c>
      <c r="E236" s="87">
        <v>24</v>
      </c>
      <c r="F236" s="87">
        <v>3000</v>
      </c>
      <c r="G236" s="87">
        <v>3100</v>
      </c>
      <c r="H236" s="87">
        <v>319</v>
      </c>
      <c r="I236" s="88">
        <v>1</v>
      </c>
      <c r="J236" s="89" t="s">
        <v>144</v>
      </c>
      <c r="K236" s="90">
        <v>21220120.27</v>
      </c>
      <c r="L236" s="90">
        <v>40907320.390000001</v>
      </c>
      <c r="M236" s="91">
        <v>62127440.659999996</v>
      </c>
      <c r="N236" s="90">
        <v>0</v>
      </c>
      <c r="O236" s="90">
        <v>0</v>
      </c>
      <c r="P236" s="91">
        <v>0</v>
      </c>
      <c r="Q236" s="91">
        <v>62127440.659999996</v>
      </c>
      <c r="R236" s="90">
        <v>0</v>
      </c>
      <c r="S236" s="90">
        <v>0</v>
      </c>
      <c r="T236" s="91">
        <v>0</v>
      </c>
      <c r="U236" s="90">
        <v>0</v>
      </c>
      <c r="V236" s="90">
        <v>0</v>
      </c>
      <c r="W236" s="91">
        <v>0</v>
      </c>
      <c r="X236" s="91">
        <v>0</v>
      </c>
      <c r="Y236" s="90">
        <v>0</v>
      </c>
      <c r="Z236" s="90">
        <v>0</v>
      </c>
      <c r="AA236" s="91">
        <v>0</v>
      </c>
      <c r="AB236" s="90">
        <v>0</v>
      </c>
      <c r="AC236" s="90">
        <v>0</v>
      </c>
      <c r="AD236" s="91">
        <v>0</v>
      </c>
      <c r="AE236" s="91">
        <v>0</v>
      </c>
      <c r="AF236" s="90">
        <v>0</v>
      </c>
      <c r="AG236" s="90">
        <v>0</v>
      </c>
      <c r="AH236" s="91">
        <v>0</v>
      </c>
      <c r="AI236" s="90">
        <v>0</v>
      </c>
      <c r="AJ236" s="90">
        <v>0</v>
      </c>
      <c r="AK236" s="91">
        <v>0</v>
      </c>
      <c r="AL236" s="91">
        <v>0</v>
      </c>
      <c r="AM236" s="90">
        <v>0</v>
      </c>
      <c r="AN236" s="90">
        <v>0</v>
      </c>
      <c r="AO236" s="91">
        <v>0</v>
      </c>
      <c r="AP236" s="90">
        <v>0</v>
      </c>
      <c r="AQ236" s="90">
        <v>0</v>
      </c>
      <c r="AR236" s="91">
        <v>0</v>
      </c>
      <c r="AS236" s="91">
        <v>0</v>
      </c>
      <c r="AT236" s="90">
        <f t="shared" si="350"/>
        <v>21220120.27</v>
      </c>
      <c r="AU236" s="90">
        <f t="shared" si="351"/>
        <v>40907320.390000001</v>
      </c>
      <c r="AV236" s="91">
        <f t="shared" si="352"/>
        <v>62127440.659999996</v>
      </c>
      <c r="AW236" s="90">
        <f t="shared" si="353"/>
        <v>0</v>
      </c>
      <c r="AX236" s="90">
        <f t="shared" si="354"/>
        <v>0</v>
      </c>
      <c r="AY236" s="91">
        <f t="shared" si="355"/>
        <v>0</v>
      </c>
      <c r="AZ236" s="91">
        <f t="shared" si="356"/>
        <v>62127440.659999996</v>
      </c>
      <c r="BA236" s="137">
        <v>11</v>
      </c>
      <c r="BB236" s="138"/>
      <c r="BC236" s="137"/>
      <c r="BD236" s="138"/>
      <c r="BE236" s="137"/>
      <c r="BF236" s="138"/>
      <c r="BG236" s="137">
        <f t="shared" ref="BG236" si="361">+BA236-BC236-BE236</f>
        <v>11</v>
      </c>
      <c r="BH236" s="138"/>
    </row>
    <row r="237" spans="1:60" ht="27.75">
      <c r="A237" s="76">
        <v>2026</v>
      </c>
      <c r="B237" s="76">
        <v>8324</v>
      </c>
      <c r="C237" s="76">
        <v>3</v>
      </c>
      <c r="D237" s="76">
        <v>8</v>
      </c>
      <c r="E237" s="76">
        <v>24</v>
      </c>
      <c r="F237" s="76">
        <v>3000</v>
      </c>
      <c r="G237" s="76">
        <v>3500</v>
      </c>
      <c r="H237" s="76"/>
      <c r="I237" s="78" t="s">
        <v>19</v>
      </c>
      <c r="J237" s="81" t="s">
        <v>70</v>
      </c>
      <c r="K237" s="82">
        <v>7853322.21</v>
      </c>
      <c r="L237" s="82">
        <v>0</v>
      </c>
      <c r="M237" s="82">
        <v>7853322.21</v>
      </c>
      <c r="N237" s="82">
        <v>0</v>
      </c>
      <c r="O237" s="82">
        <v>0</v>
      </c>
      <c r="P237" s="82">
        <v>0</v>
      </c>
      <c r="Q237" s="82">
        <v>7853322.21</v>
      </c>
      <c r="R237" s="82">
        <v>0</v>
      </c>
      <c r="S237" s="82">
        <v>0</v>
      </c>
      <c r="T237" s="82">
        <v>0</v>
      </c>
      <c r="U237" s="82">
        <v>0</v>
      </c>
      <c r="V237" s="82">
        <v>0</v>
      </c>
      <c r="W237" s="82">
        <v>0</v>
      </c>
      <c r="X237" s="82">
        <v>0</v>
      </c>
      <c r="Y237" s="82">
        <v>0</v>
      </c>
      <c r="Z237" s="82">
        <v>0</v>
      </c>
      <c r="AA237" s="82">
        <v>0</v>
      </c>
      <c r="AB237" s="82">
        <v>0</v>
      </c>
      <c r="AC237" s="82">
        <v>0</v>
      </c>
      <c r="AD237" s="82">
        <v>0</v>
      </c>
      <c r="AE237" s="82">
        <v>0</v>
      </c>
      <c r="AF237" s="82">
        <v>0</v>
      </c>
      <c r="AG237" s="82">
        <v>0</v>
      </c>
      <c r="AH237" s="82">
        <v>0</v>
      </c>
      <c r="AI237" s="82">
        <v>0</v>
      </c>
      <c r="AJ237" s="82">
        <v>0</v>
      </c>
      <c r="AK237" s="82">
        <v>0</v>
      </c>
      <c r="AL237" s="82">
        <v>0</v>
      </c>
      <c r="AM237" s="82">
        <v>0</v>
      </c>
      <c r="AN237" s="82">
        <v>0</v>
      </c>
      <c r="AO237" s="82">
        <v>0</v>
      </c>
      <c r="AP237" s="82">
        <v>0</v>
      </c>
      <c r="AQ237" s="82">
        <v>0</v>
      </c>
      <c r="AR237" s="82">
        <v>0</v>
      </c>
      <c r="AS237" s="82">
        <v>0</v>
      </c>
      <c r="AT237" s="82">
        <f t="shared" si="350"/>
        <v>7853322.21</v>
      </c>
      <c r="AU237" s="82">
        <f t="shared" si="351"/>
        <v>0</v>
      </c>
      <c r="AV237" s="82">
        <f t="shared" si="352"/>
        <v>7853322.21</v>
      </c>
      <c r="AW237" s="82">
        <f t="shared" si="353"/>
        <v>0</v>
      </c>
      <c r="AX237" s="82">
        <f t="shared" si="354"/>
        <v>0</v>
      </c>
      <c r="AY237" s="82">
        <f t="shared" si="355"/>
        <v>0</v>
      </c>
      <c r="AZ237" s="82">
        <f t="shared" si="356"/>
        <v>7853322.21</v>
      </c>
      <c r="BA237" s="133"/>
      <c r="BB237" s="134"/>
      <c r="BC237" s="133"/>
      <c r="BD237" s="134"/>
      <c r="BE237" s="133"/>
      <c r="BF237" s="134"/>
      <c r="BG237" s="133"/>
      <c r="BH237" s="134"/>
    </row>
    <row r="238" spans="1:60" ht="55.5">
      <c r="A238" s="83">
        <v>2026</v>
      </c>
      <c r="B238" s="83">
        <v>8324</v>
      </c>
      <c r="C238" s="83">
        <v>3</v>
      </c>
      <c r="D238" s="83">
        <v>8</v>
      </c>
      <c r="E238" s="83">
        <v>24</v>
      </c>
      <c r="F238" s="83">
        <v>3000</v>
      </c>
      <c r="G238" s="83">
        <v>3500</v>
      </c>
      <c r="H238" s="83">
        <v>357</v>
      </c>
      <c r="I238" s="92" t="s">
        <v>19</v>
      </c>
      <c r="J238" s="85" t="s">
        <v>77</v>
      </c>
      <c r="K238" s="86">
        <v>7853322.21</v>
      </c>
      <c r="L238" s="86">
        <v>0</v>
      </c>
      <c r="M238" s="86">
        <v>7853322.21</v>
      </c>
      <c r="N238" s="86">
        <v>0</v>
      </c>
      <c r="O238" s="86">
        <v>0</v>
      </c>
      <c r="P238" s="86">
        <v>0</v>
      </c>
      <c r="Q238" s="86">
        <v>7853322.21</v>
      </c>
      <c r="R238" s="86">
        <v>0</v>
      </c>
      <c r="S238" s="86">
        <v>0</v>
      </c>
      <c r="T238" s="86">
        <v>0</v>
      </c>
      <c r="U238" s="86">
        <v>0</v>
      </c>
      <c r="V238" s="86">
        <v>0</v>
      </c>
      <c r="W238" s="86">
        <v>0</v>
      </c>
      <c r="X238" s="86">
        <v>0</v>
      </c>
      <c r="Y238" s="86">
        <v>0</v>
      </c>
      <c r="Z238" s="86">
        <v>0</v>
      </c>
      <c r="AA238" s="86">
        <v>0</v>
      </c>
      <c r="AB238" s="86">
        <v>0</v>
      </c>
      <c r="AC238" s="86">
        <v>0</v>
      </c>
      <c r="AD238" s="86">
        <v>0</v>
      </c>
      <c r="AE238" s="86">
        <v>0</v>
      </c>
      <c r="AF238" s="86">
        <v>0</v>
      </c>
      <c r="AG238" s="86">
        <v>0</v>
      </c>
      <c r="AH238" s="86">
        <v>0</v>
      </c>
      <c r="AI238" s="86">
        <v>0</v>
      </c>
      <c r="AJ238" s="86">
        <v>0</v>
      </c>
      <c r="AK238" s="86">
        <v>0</v>
      </c>
      <c r="AL238" s="86">
        <v>0</v>
      </c>
      <c r="AM238" s="86">
        <v>0</v>
      </c>
      <c r="AN238" s="86">
        <v>0</v>
      </c>
      <c r="AO238" s="86">
        <v>0</v>
      </c>
      <c r="AP238" s="86">
        <v>0</v>
      </c>
      <c r="AQ238" s="86">
        <v>0</v>
      </c>
      <c r="AR238" s="86">
        <v>0</v>
      </c>
      <c r="AS238" s="86">
        <v>0</v>
      </c>
      <c r="AT238" s="86">
        <f t="shared" si="350"/>
        <v>7853322.21</v>
      </c>
      <c r="AU238" s="86">
        <f t="shared" si="351"/>
        <v>0</v>
      </c>
      <c r="AV238" s="86">
        <f t="shared" si="352"/>
        <v>7853322.21</v>
      </c>
      <c r="AW238" s="86">
        <f t="shared" si="353"/>
        <v>0</v>
      </c>
      <c r="AX238" s="86">
        <f t="shared" si="354"/>
        <v>0</v>
      </c>
      <c r="AY238" s="86">
        <f t="shared" si="355"/>
        <v>0</v>
      </c>
      <c r="AZ238" s="86">
        <f t="shared" si="356"/>
        <v>7853322.21</v>
      </c>
      <c r="BA238" s="135"/>
      <c r="BB238" s="136"/>
      <c r="BC238" s="135"/>
      <c r="BD238" s="136"/>
      <c r="BE238" s="135"/>
      <c r="BF238" s="136"/>
      <c r="BG238" s="135"/>
      <c r="BH238" s="136"/>
    </row>
    <row r="239" spans="1:60" ht="55.5">
      <c r="A239" s="87">
        <v>2026</v>
      </c>
      <c r="B239" s="87">
        <v>8324</v>
      </c>
      <c r="C239" s="87">
        <v>3</v>
      </c>
      <c r="D239" s="87">
        <v>8</v>
      </c>
      <c r="E239" s="87">
        <v>24</v>
      </c>
      <c r="F239" s="87">
        <v>3000</v>
      </c>
      <c r="G239" s="87">
        <v>3500</v>
      </c>
      <c r="H239" s="87">
        <v>357</v>
      </c>
      <c r="I239" s="88">
        <v>1</v>
      </c>
      <c r="J239" s="89" t="s">
        <v>145</v>
      </c>
      <c r="K239" s="90">
        <v>7853322.21</v>
      </c>
      <c r="L239" s="90">
        <v>0</v>
      </c>
      <c r="M239" s="91">
        <v>7853322.21</v>
      </c>
      <c r="N239" s="90">
        <v>0</v>
      </c>
      <c r="O239" s="90">
        <v>0</v>
      </c>
      <c r="P239" s="91">
        <v>0</v>
      </c>
      <c r="Q239" s="91">
        <v>7853322.21</v>
      </c>
      <c r="R239" s="90">
        <v>0</v>
      </c>
      <c r="S239" s="90">
        <v>0</v>
      </c>
      <c r="T239" s="91">
        <v>0</v>
      </c>
      <c r="U239" s="90">
        <v>0</v>
      </c>
      <c r="V239" s="90">
        <v>0</v>
      </c>
      <c r="W239" s="91">
        <v>0</v>
      </c>
      <c r="X239" s="91">
        <v>0</v>
      </c>
      <c r="Y239" s="90">
        <v>0</v>
      </c>
      <c r="Z239" s="90">
        <v>0</v>
      </c>
      <c r="AA239" s="91">
        <v>0</v>
      </c>
      <c r="AB239" s="90">
        <v>0</v>
      </c>
      <c r="AC239" s="90">
        <v>0</v>
      </c>
      <c r="AD239" s="91">
        <v>0</v>
      </c>
      <c r="AE239" s="91">
        <v>0</v>
      </c>
      <c r="AF239" s="90">
        <v>0</v>
      </c>
      <c r="AG239" s="90">
        <v>0</v>
      </c>
      <c r="AH239" s="91">
        <v>0</v>
      </c>
      <c r="AI239" s="90">
        <v>0</v>
      </c>
      <c r="AJ239" s="90">
        <v>0</v>
      </c>
      <c r="AK239" s="91">
        <v>0</v>
      </c>
      <c r="AL239" s="91">
        <v>0</v>
      </c>
      <c r="AM239" s="90">
        <v>0</v>
      </c>
      <c r="AN239" s="90">
        <v>0</v>
      </c>
      <c r="AO239" s="91">
        <v>0</v>
      </c>
      <c r="AP239" s="90">
        <v>0</v>
      </c>
      <c r="AQ239" s="90">
        <v>0</v>
      </c>
      <c r="AR239" s="91">
        <v>0</v>
      </c>
      <c r="AS239" s="91">
        <v>0</v>
      </c>
      <c r="AT239" s="90">
        <f t="shared" si="350"/>
        <v>7853322.21</v>
      </c>
      <c r="AU239" s="90">
        <f t="shared" si="351"/>
        <v>0</v>
      </c>
      <c r="AV239" s="91">
        <f t="shared" si="352"/>
        <v>7853322.21</v>
      </c>
      <c r="AW239" s="90">
        <f t="shared" si="353"/>
        <v>0</v>
      </c>
      <c r="AX239" s="90">
        <f t="shared" si="354"/>
        <v>0</v>
      </c>
      <c r="AY239" s="91">
        <f t="shared" si="355"/>
        <v>0</v>
      </c>
      <c r="AZ239" s="91">
        <f t="shared" si="356"/>
        <v>7853322.21</v>
      </c>
      <c r="BA239" s="137">
        <v>2</v>
      </c>
      <c r="BB239" s="138"/>
      <c r="BC239" s="137"/>
      <c r="BD239" s="138"/>
      <c r="BE239" s="137"/>
      <c r="BF239" s="138"/>
      <c r="BG239" s="137">
        <f t="shared" ref="BG239" si="362">+BA239-BC239-BE239</f>
        <v>2</v>
      </c>
      <c r="BH239" s="138"/>
    </row>
    <row r="240" spans="1:60" ht="27.75">
      <c r="A240" s="75">
        <v>2026</v>
      </c>
      <c r="B240" s="75">
        <v>8324</v>
      </c>
      <c r="C240" s="75">
        <v>3</v>
      </c>
      <c r="D240" s="75">
        <v>8</v>
      </c>
      <c r="E240" s="75">
        <v>24</v>
      </c>
      <c r="F240" s="75">
        <v>5000</v>
      </c>
      <c r="G240" s="75"/>
      <c r="H240" s="75"/>
      <c r="I240" s="77" t="s">
        <v>19</v>
      </c>
      <c r="J240" s="79" t="s">
        <v>36</v>
      </c>
      <c r="K240" s="80">
        <v>7724204.6799999997</v>
      </c>
      <c r="L240" s="80">
        <v>3524204.68</v>
      </c>
      <c r="M240" s="80">
        <v>11248409.359999999</v>
      </c>
      <c r="N240" s="80">
        <v>0</v>
      </c>
      <c r="O240" s="80">
        <v>0</v>
      </c>
      <c r="P240" s="80">
        <v>0</v>
      </c>
      <c r="Q240" s="80">
        <v>11248409.359999999</v>
      </c>
      <c r="R240" s="80">
        <v>0</v>
      </c>
      <c r="S240" s="80">
        <v>0</v>
      </c>
      <c r="T240" s="80">
        <v>0</v>
      </c>
      <c r="U240" s="80">
        <v>0</v>
      </c>
      <c r="V240" s="80">
        <v>0</v>
      </c>
      <c r="W240" s="80">
        <v>0</v>
      </c>
      <c r="X240" s="80">
        <v>0</v>
      </c>
      <c r="Y240" s="80">
        <v>0</v>
      </c>
      <c r="Z240" s="80">
        <v>0</v>
      </c>
      <c r="AA240" s="80">
        <v>0</v>
      </c>
      <c r="AB240" s="80">
        <v>0</v>
      </c>
      <c r="AC240" s="80">
        <v>0</v>
      </c>
      <c r="AD240" s="80">
        <v>0</v>
      </c>
      <c r="AE240" s="80">
        <v>0</v>
      </c>
      <c r="AF240" s="80">
        <v>0</v>
      </c>
      <c r="AG240" s="80">
        <v>0</v>
      </c>
      <c r="AH240" s="80">
        <v>0</v>
      </c>
      <c r="AI240" s="80">
        <v>0</v>
      </c>
      <c r="AJ240" s="80">
        <v>0</v>
      </c>
      <c r="AK240" s="80">
        <v>0</v>
      </c>
      <c r="AL240" s="80">
        <v>0</v>
      </c>
      <c r="AM240" s="80">
        <v>0</v>
      </c>
      <c r="AN240" s="80">
        <v>0</v>
      </c>
      <c r="AO240" s="80">
        <v>0</v>
      </c>
      <c r="AP240" s="80">
        <v>0</v>
      </c>
      <c r="AQ240" s="80">
        <v>0</v>
      </c>
      <c r="AR240" s="80">
        <v>0</v>
      </c>
      <c r="AS240" s="80">
        <v>0</v>
      </c>
      <c r="AT240" s="80">
        <f t="shared" si="350"/>
        <v>7724204.6799999997</v>
      </c>
      <c r="AU240" s="80">
        <f t="shared" si="351"/>
        <v>3524204.68</v>
      </c>
      <c r="AV240" s="80">
        <f t="shared" si="352"/>
        <v>11248409.359999999</v>
      </c>
      <c r="AW240" s="80">
        <f t="shared" si="353"/>
        <v>0</v>
      </c>
      <c r="AX240" s="80">
        <f t="shared" si="354"/>
        <v>0</v>
      </c>
      <c r="AY240" s="80">
        <f t="shared" si="355"/>
        <v>0</v>
      </c>
      <c r="AZ240" s="80">
        <f t="shared" si="356"/>
        <v>11248409.359999999</v>
      </c>
      <c r="BA240" s="131"/>
      <c r="BB240" s="132"/>
      <c r="BC240" s="131"/>
      <c r="BD240" s="132"/>
      <c r="BE240" s="131"/>
      <c r="BF240" s="132"/>
      <c r="BG240" s="131"/>
      <c r="BH240" s="132"/>
    </row>
    <row r="241" spans="1:60" ht="27.75">
      <c r="A241" s="76">
        <v>2026</v>
      </c>
      <c r="B241" s="76">
        <v>8324</v>
      </c>
      <c r="C241" s="76">
        <v>3</v>
      </c>
      <c r="D241" s="76">
        <v>8</v>
      </c>
      <c r="E241" s="76">
        <v>24</v>
      </c>
      <c r="F241" s="76">
        <v>5000</v>
      </c>
      <c r="G241" s="76">
        <v>5100</v>
      </c>
      <c r="H241" s="76"/>
      <c r="I241" s="78" t="s">
        <v>19</v>
      </c>
      <c r="J241" s="81" t="s">
        <v>37</v>
      </c>
      <c r="K241" s="82">
        <v>832064</v>
      </c>
      <c r="L241" s="82">
        <v>832064</v>
      </c>
      <c r="M241" s="82">
        <v>1664128</v>
      </c>
      <c r="N241" s="82">
        <v>0</v>
      </c>
      <c r="O241" s="82">
        <v>0</v>
      </c>
      <c r="P241" s="82">
        <v>0</v>
      </c>
      <c r="Q241" s="82">
        <v>1664128</v>
      </c>
      <c r="R241" s="82">
        <v>0</v>
      </c>
      <c r="S241" s="82">
        <v>0</v>
      </c>
      <c r="T241" s="82">
        <v>0</v>
      </c>
      <c r="U241" s="82">
        <v>0</v>
      </c>
      <c r="V241" s="82">
        <v>0</v>
      </c>
      <c r="W241" s="82">
        <v>0</v>
      </c>
      <c r="X241" s="82">
        <v>0</v>
      </c>
      <c r="Y241" s="82">
        <v>0</v>
      </c>
      <c r="Z241" s="82">
        <v>0</v>
      </c>
      <c r="AA241" s="82">
        <v>0</v>
      </c>
      <c r="AB241" s="82">
        <v>0</v>
      </c>
      <c r="AC241" s="82">
        <v>0</v>
      </c>
      <c r="AD241" s="82">
        <v>0</v>
      </c>
      <c r="AE241" s="82">
        <v>0</v>
      </c>
      <c r="AF241" s="82">
        <v>0</v>
      </c>
      <c r="AG241" s="82">
        <v>0</v>
      </c>
      <c r="AH241" s="82">
        <v>0</v>
      </c>
      <c r="AI241" s="82">
        <v>0</v>
      </c>
      <c r="AJ241" s="82">
        <v>0</v>
      </c>
      <c r="AK241" s="82">
        <v>0</v>
      </c>
      <c r="AL241" s="82">
        <v>0</v>
      </c>
      <c r="AM241" s="82">
        <v>0</v>
      </c>
      <c r="AN241" s="82">
        <v>0</v>
      </c>
      <c r="AO241" s="82">
        <v>0</v>
      </c>
      <c r="AP241" s="82">
        <v>0</v>
      </c>
      <c r="AQ241" s="82">
        <v>0</v>
      </c>
      <c r="AR241" s="82">
        <v>0</v>
      </c>
      <c r="AS241" s="82">
        <v>0</v>
      </c>
      <c r="AT241" s="82">
        <f t="shared" si="350"/>
        <v>832064</v>
      </c>
      <c r="AU241" s="82">
        <f t="shared" si="351"/>
        <v>832064</v>
      </c>
      <c r="AV241" s="82">
        <f t="shared" si="352"/>
        <v>1664128</v>
      </c>
      <c r="AW241" s="82">
        <f t="shared" si="353"/>
        <v>0</v>
      </c>
      <c r="AX241" s="82">
        <f t="shared" si="354"/>
        <v>0</v>
      </c>
      <c r="AY241" s="82">
        <f t="shared" si="355"/>
        <v>0</v>
      </c>
      <c r="AZ241" s="82">
        <f t="shared" si="356"/>
        <v>1664128</v>
      </c>
      <c r="BA241" s="133"/>
      <c r="BB241" s="134"/>
      <c r="BC241" s="133"/>
      <c r="BD241" s="134"/>
      <c r="BE241" s="133"/>
      <c r="BF241" s="134"/>
      <c r="BG241" s="133"/>
      <c r="BH241" s="134"/>
    </row>
    <row r="242" spans="1:60" ht="27.75">
      <c r="A242" s="83">
        <v>2026</v>
      </c>
      <c r="B242" s="83">
        <v>8324</v>
      </c>
      <c r="C242" s="83">
        <v>3</v>
      </c>
      <c r="D242" s="83">
        <v>8</v>
      </c>
      <c r="E242" s="83">
        <v>24</v>
      </c>
      <c r="F242" s="83">
        <v>5000</v>
      </c>
      <c r="G242" s="83">
        <v>5100</v>
      </c>
      <c r="H242" s="83">
        <v>515</v>
      </c>
      <c r="I242" s="92" t="s">
        <v>19</v>
      </c>
      <c r="J242" s="85" t="s">
        <v>38</v>
      </c>
      <c r="K242" s="86">
        <v>832064</v>
      </c>
      <c r="L242" s="86">
        <v>832064</v>
      </c>
      <c r="M242" s="86">
        <v>1664128</v>
      </c>
      <c r="N242" s="86">
        <v>0</v>
      </c>
      <c r="O242" s="86">
        <v>0</v>
      </c>
      <c r="P242" s="86">
        <v>0</v>
      </c>
      <c r="Q242" s="86">
        <v>1664128</v>
      </c>
      <c r="R242" s="86">
        <v>0</v>
      </c>
      <c r="S242" s="86">
        <v>0</v>
      </c>
      <c r="T242" s="86">
        <v>0</v>
      </c>
      <c r="U242" s="86">
        <v>0</v>
      </c>
      <c r="V242" s="86">
        <v>0</v>
      </c>
      <c r="W242" s="86">
        <v>0</v>
      </c>
      <c r="X242" s="86">
        <v>0</v>
      </c>
      <c r="Y242" s="86">
        <v>0</v>
      </c>
      <c r="Z242" s="86">
        <v>0</v>
      </c>
      <c r="AA242" s="86">
        <v>0</v>
      </c>
      <c r="AB242" s="86">
        <v>0</v>
      </c>
      <c r="AC242" s="86">
        <v>0</v>
      </c>
      <c r="AD242" s="86">
        <v>0</v>
      </c>
      <c r="AE242" s="86">
        <v>0</v>
      </c>
      <c r="AF242" s="86">
        <v>0</v>
      </c>
      <c r="AG242" s="86">
        <v>0</v>
      </c>
      <c r="AH242" s="86">
        <v>0</v>
      </c>
      <c r="AI242" s="86">
        <v>0</v>
      </c>
      <c r="AJ242" s="86">
        <v>0</v>
      </c>
      <c r="AK242" s="86">
        <v>0</v>
      </c>
      <c r="AL242" s="86">
        <v>0</v>
      </c>
      <c r="AM242" s="86">
        <v>0</v>
      </c>
      <c r="AN242" s="86">
        <v>0</v>
      </c>
      <c r="AO242" s="86">
        <v>0</v>
      </c>
      <c r="AP242" s="86">
        <v>0</v>
      </c>
      <c r="AQ242" s="86">
        <v>0</v>
      </c>
      <c r="AR242" s="86">
        <v>0</v>
      </c>
      <c r="AS242" s="86">
        <v>0</v>
      </c>
      <c r="AT242" s="86">
        <f t="shared" si="350"/>
        <v>832064</v>
      </c>
      <c r="AU242" s="86">
        <f t="shared" si="351"/>
        <v>832064</v>
      </c>
      <c r="AV242" s="86">
        <f t="shared" si="352"/>
        <v>1664128</v>
      </c>
      <c r="AW242" s="86">
        <f t="shared" si="353"/>
        <v>0</v>
      </c>
      <c r="AX242" s="86">
        <f t="shared" si="354"/>
        <v>0</v>
      </c>
      <c r="AY242" s="86">
        <f t="shared" si="355"/>
        <v>0</v>
      </c>
      <c r="AZ242" s="86">
        <f t="shared" si="356"/>
        <v>1664128</v>
      </c>
      <c r="BA242" s="135"/>
      <c r="BB242" s="136"/>
      <c r="BC242" s="135"/>
      <c r="BD242" s="136"/>
      <c r="BE242" s="135"/>
      <c r="BF242" s="136"/>
      <c r="BG242" s="135"/>
      <c r="BH242" s="136"/>
    </row>
    <row r="243" spans="1:60" ht="27.75">
      <c r="A243" s="87">
        <v>2026</v>
      </c>
      <c r="B243" s="87">
        <v>8324</v>
      </c>
      <c r="C243" s="87">
        <v>3</v>
      </c>
      <c r="D243" s="87">
        <v>8</v>
      </c>
      <c r="E243" s="87">
        <v>24</v>
      </c>
      <c r="F243" s="87">
        <v>5000</v>
      </c>
      <c r="G243" s="87">
        <v>5100</v>
      </c>
      <c r="H243" s="87">
        <v>515</v>
      </c>
      <c r="I243" s="88">
        <v>1</v>
      </c>
      <c r="J243" s="89" t="s">
        <v>38</v>
      </c>
      <c r="K243" s="90">
        <v>832064</v>
      </c>
      <c r="L243" s="90">
        <v>832064</v>
      </c>
      <c r="M243" s="91">
        <v>1664128</v>
      </c>
      <c r="N243" s="90">
        <v>0</v>
      </c>
      <c r="O243" s="90">
        <v>0</v>
      </c>
      <c r="P243" s="91">
        <v>0</v>
      </c>
      <c r="Q243" s="91">
        <v>1664128</v>
      </c>
      <c r="R243" s="90">
        <v>0</v>
      </c>
      <c r="S243" s="90">
        <v>0</v>
      </c>
      <c r="T243" s="91">
        <v>0</v>
      </c>
      <c r="U243" s="90">
        <v>0</v>
      </c>
      <c r="V243" s="90">
        <v>0</v>
      </c>
      <c r="W243" s="91">
        <v>0</v>
      </c>
      <c r="X243" s="91">
        <v>0</v>
      </c>
      <c r="Y243" s="90">
        <v>0</v>
      </c>
      <c r="Z243" s="90">
        <v>0</v>
      </c>
      <c r="AA243" s="91">
        <v>0</v>
      </c>
      <c r="AB243" s="90">
        <v>0</v>
      </c>
      <c r="AC243" s="90">
        <v>0</v>
      </c>
      <c r="AD243" s="91">
        <v>0</v>
      </c>
      <c r="AE243" s="91">
        <v>0</v>
      </c>
      <c r="AF243" s="90">
        <v>0</v>
      </c>
      <c r="AG243" s="90">
        <v>0</v>
      </c>
      <c r="AH243" s="91">
        <v>0</v>
      </c>
      <c r="AI243" s="90">
        <v>0</v>
      </c>
      <c r="AJ243" s="90">
        <v>0</v>
      </c>
      <c r="AK243" s="91">
        <v>0</v>
      </c>
      <c r="AL243" s="91">
        <v>0</v>
      </c>
      <c r="AM243" s="90">
        <v>0</v>
      </c>
      <c r="AN243" s="90">
        <v>0</v>
      </c>
      <c r="AO243" s="91">
        <v>0</v>
      </c>
      <c r="AP243" s="90">
        <v>0</v>
      </c>
      <c r="AQ243" s="90">
        <v>0</v>
      </c>
      <c r="AR243" s="91">
        <v>0</v>
      </c>
      <c r="AS243" s="91">
        <v>0</v>
      </c>
      <c r="AT243" s="90">
        <f t="shared" si="350"/>
        <v>832064</v>
      </c>
      <c r="AU243" s="90">
        <f t="shared" si="351"/>
        <v>832064</v>
      </c>
      <c r="AV243" s="91">
        <f t="shared" si="352"/>
        <v>1664128</v>
      </c>
      <c r="AW243" s="90">
        <f t="shared" si="353"/>
        <v>0</v>
      </c>
      <c r="AX243" s="90">
        <f t="shared" si="354"/>
        <v>0</v>
      </c>
      <c r="AY243" s="91">
        <f t="shared" si="355"/>
        <v>0</v>
      </c>
      <c r="AZ243" s="91">
        <f t="shared" si="356"/>
        <v>1664128</v>
      </c>
      <c r="BA243" s="137">
        <v>28</v>
      </c>
      <c r="BB243" s="138"/>
      <c r="BC243" s="137"/>
      <c r="BD243" s="138"/>
      <c r="BE243" s="137"/>
      <c r="BF243" s="138"/>
      <c r="BG243" s="137">
        <f t="shared" ref="BG243" si="363">+BA243-BC243-BE243</f>
        <v>28</v>
      </c>
      <c r="BH243" s="138"/>
    </row>
    <row r="244" spans="1:60" ht="27.75">
      <c r="A244" s="76">
        <v>2026</v>
      </c>
      <c r="B244" s="76">
        <v>8324</v>
      </c>
      <c r="C244" s="76">
        <v>3</v>
      </c>
      <c r="D244" s="76">
        <v>8</v>
      </c>
      <c r="E244" s="76">
        <v>24</v>
      </c>
      <c r="F244" s="76">
        <v>5000</v>
      </c>
      <c r="G244" s="76">
        <v>5600</v>
      </c>
      <c r="H244" s="76"/>
      <c r="I244" s="78" t="s">
        <v>19</v>
      </c>
      <c r="J244" s="81" t="s">
        <v>79</v>
      </c>
      <c r="K244" s="82">
        <v>2500140.6800000002</v>
      </c>
      <c r="L244" s="82">
        <v>2500140.6800000002</v>
      </c>
      <c r="M244" s="82">
        <v>5000281.3600000003</v>
      </c>
      <c r="N244" s="82">
        <v>0</v>
      </c>
      <c r="O244" s="82">
        <v>0</v>
      </c>
      <c r="P244" s="82">
        <v>0</v>
      </c>
      <c r="Q244" s="82">
        <v>5000281.3600000003</v>
      </c>
      <c r="R244" s="82">
        <v>0</v>
      </c>
      <c r="S244" s="82">
        <v>0</v>
      </c>
      <c r="T244" s="82">
        <v>0</v>
      </c>
      <c r="U244" s="82">
        <v>0</v>
      </c>
      <c r="V244" s="82">
        <v>0</v>
      </c>
      <c r="W244" s="82">
        <v>0</v>
      </c>
      <c r="X244" s="82">
        <v>0</v>
      </c>
      <c r="Y244" s="82">
        <v>0</v>
      </c>
      <c r="Z244" s="82">
        <v>0</v>
      </c>
      <c r="AA244" s="82">
        <v>0</v>
      </c>
      <c r="AB244" s="82">
        <v>0</v>
      </c>
      <c r="AC244" s="82">
        <v>0</v>
      </c>
      <c r="AD244" s="82">
        <v>0</v>
      </c>
      <c r="AE244" s="82">
        <v>0</v>
      </c>
      <c r="AF244" s="82">
        <v>0</v>
      </c>
      <c r="AG244" s="82">
        <v>0</v>
      </c>
      <c r="AH244" s="82">
        <v>0</v>
      </c>
      <c r="AI244" s="82">
        <v>0</v>
      </c>
      <c r="AJ244" s="82">
        <v>0</v>
      </c>
      <c r="AK244" s="82">
        <v>0</v>
      </c>
      <c r="AL244" s="82">
        <v>0</v>
      </c>
      <c r="AM244" s="82">
        <v>0</v>
      </c>
      <c r="AN244" s="82">
        <v>0</v>
      </c>
      <c r="AO244" s="82">
        <v>0</v>
      </c>
      <c r="AP244" s="82">
        <v>0</v>
      </c>
      <c r="AQ244" s="82">
        <v>0</v>
      </c>
      <c r="AR244" s="82">
        <v>0</v>
      </c>
      <c r="AS244" s="82">
        <v>0</v>
      </c>
      <c r="AT244" s="82">
        <f t="shared" si="350"/>
        <v>2500140.6800000002</v>
      </c>
      <c r="AU244" s="82">
        <f t="shared" si="351"/>
        <v>2500140.6800000002</v>
      </c>
      <c r="AV244" s="82">
        <f t="shared" si="352"/>
        <v>5000281.3600000003</v>
      </c>
      <c r="AW244" s="82">
        <f t="shared" si="353"/>
        <v>0</v>
      </c>
      <c r="AX244" s="82">
        <f t="shared" si="354"/>
        <v>0</v>
      </c>
      <c r="AY244" s="82">
        <f t="shared" si="355"/>
        <v>0</v>
      </c>
      <c r="AZ244" s="82">
        <f t="shared" si="356"/>
        <v>5000281.3600000003</v>
      </c>
      <c r="BA244" s="133"/>
      <c r="BB244" s="134"/>
      <c r="BC244" s="133"/>
      <c r="BD244" s="134"/>
      <c r="BE244" s="133"/>
      <c r="BF244" s="134"/>
      <c r="BG244" s="133"/>
      <c r="BH244" s="134"/>
    </row>
    <row r="245" spans="1:60" ht="27.75">
      <c r="A245" s="83">
        <v>2026</v>
      </c>
      <c r="B245" s="83">
        <v>8324</v>
      </c>
      <c r="C245" s="83">
        <v>3</v>
      </c>
      <c r="D245" s="83">
        <v>8</v>
      </c>
      <c r="E245" s="83">
        <v>24</v>
      </c>
      <c r="F245" s="83">
        <v>5000</v>
      </c>
      <c r="G245" s="83">
        <v>5600</v>
      </c>
      <c r="H245" s="83">
        <v>565</v>
      </c>
      <c r="I245" s="92" t="s">
        <v>19</v>
      </c>
      <c r="J245" s="85" t="s">
        <v>78</v>
      </c>
      <c r="K245" s="86">
        <v>1119555.08</v>
      </c>
      <c r="L245" s="86">
        <v>1119555.08</v>
      </c>
      <c r="M245" s="86">
        <v>2239110.16</v>
      </c>
      <c r="N245" s="86">
        <v>0</v>
      </c>
      <c r="O245" s="86">
        <v>0</v>
      </c>
      <c r="P245" s="86">
        <v>0</v>
      </c>
      <c r="Q245" s="86">
        <v>2239110.16</v>
      </c>
      <c r="R245" s="86">
        <v>0</v>
      </c>
      <c r="S245" s="86">
        <v>0</v>
      </c>
      <c r="T245" s="86">
        <v>0</v>
      </c>
      <c r="U245" s="86">
        <v>0</v>
      </c>
      <c r="V245" s="86">
        <v>0</v>
      </c>
      <c r="W245" s="86">
        <v>0</v>
      </c>
      <c r="X245" s="86">
        <v>0</v>
      </c>
      <c r="Y245" s="86">
        <v>0</v>
      </c>
      <c r="Z245" s="86">
        <v>0</v>
      </c>
      <c r="AA245" s="86">
        <v>0</v>
      </c>
      <c r="AB245" s="86">
        <v>0</v>
      </c>
      <c r="AC245" s="86">
        <v>0</v>
      </c>
      <c r="AD245" s="86">
        <v>0</v>
      </c>
      <c r="AE245" s="86">
        <v>0</v>
      </c>
      <c r="AF245" s="86">
        <v>0</v>
      </c>
      <c r="AG245" s="86">
        <v>0</v>
      </c>
      <c r="AH245" s="86">
        <v>0</v>
      </c>
      <c r="AI245" s="86">
        <v>0</v>
      </c>
      <c r="AJ245" s="86">
        <v>0</v>
      </c>
      <c r="AK245" s="86">
        <v>0</v>
      </c>
      <c r="AL245" s="86">
        <v>0</v>
      </c>
      <c r="AM245" s="86">
        <v>0</v>
      </c>
      <c r="AN245" s="86">
        <v>0</v>
      </c>
      <c r="AO245" s="86">
        <v>0</v>
      </c>
      <c r="AP245" s="86">
        <v>0</v>
      </c>
      <c r="AQ245" s="86">
        <v>0</v>
      </c>
      <c r="AR245" s="86">
        <v>0</v>
      </c>
      <c r="AS245" s="86">
        <v>0</v>
      </c>
      <c r="AT245" s="86">
        <f t="shared" si="350"/>
        <v>1119555.08</v>
      </c>
      <c r="AU245" s="86">
        <f t="shared" si="351"/>
        <v>1119555.08</v>
      </c>
      <c r="AV245" s="86">
        <f t="shared" si="352"/>
        <v>2239110.16</v>
      </c>
      <c r="AW245" s="86">
        <f t="shared" si="353"/>
        <v>0</v>
      </c>
      <c r="AX245" s="86">
        <f t="shared" si="354"/>
        <v>0</v>
      </c>
      <c r="AY245" s="86">
        <f t="shared" si="355"/>
        <v>0</v>
      </c>
      <c r="AZ245" s="86">
        <f t="shared" si="356"/>
        <v>2239110.16</v>
      </c>
      <c r="BA245" s="135"/>
      <c r="BB245" s="136"/>
      <c r="BC245" s="135"/>
      <c r="BD245" s="136"/>
      <c r="BE245" s="135"/>
      <c r="BF245" s="136"/>
      <c r="BG245" s="135"/>
      <c r="BH245" s="136"/>
    </row>
    <row r="246" spans="1:60" ht="27.75">
      <c r="A246" s="87">
        <v>2026</v>
      </c>
      <c r="B246" s="87">
        <v>8324</v>
      </c>
      <c r="C246" s="87">
        <v>3</v>
      </c>
      <c r="D246" s="87">
        <v>8</v>
      </c>
      <c r="E246" s="87">
        <v>24</v>
      </c>
      <c r="F246" s="87">
        <v>5000</v>
      </c>
      <c r="G246" s="87">
        <v>5600</v>
      </c>
      <c r="H246" s="87">
        <v>565</v>
      </c>
      <c r="I246" s="88">
        <v>1</v>
      </c>
      <c r="J246" s="89" t="s">
        <v>78</v>
      </c>
      <c r="K246" s="90">
        <v>1119555.08</v>
      </c>
      <c r="L246" s="90">
        <v>1119555.08</v>
      </c>
      <c r="M246" s="91">
        <v>2239110.16</v>
      </c>
      <c r="N246" s="90">
        <v>0</v>
      </c>
      <c r="O246" s="90">
        <v>0</v>
      </c>
      <c r="P246" s="91">
        <v>0</v>
      </c>
      <c r="Q246" s="91">
        <v>2239110.16</v>
      </c>
      <c r="R246" s="90">
        <v>0</v>
      </c>
      <c r="S246" s="90">
        <v>0</v>
      </c>
      <c r="T246" s="91">
        <v>0</v>
      </c>
      <c r="U246" s="90">
        <v>0</v>
      </c>
      <c r="V246" s="90">
        <v>0</v>
      </c>
      <c r="W246" s="91">
        <v>0</v>
      </c>
      <c r="X246" s="91">
        <v>0</v>
      </c>
      <c r="Y246" s="90">
        <v>0</v>
      </c>
      <c r="Z246" s="90">
        <v>0</v>
      </c>
      <c r="AA246" s="91">
        <v>0</v>
      </c>
      <c r="AB246" s="90">
        <v>0</v>
      </c>
      <c r="AC246" s="90">
        <v>0</v>
      </c>
      <c r="AD246" s="91">
        <v>0</v>
      </c>
      <c r="AE246" s="91">
        <v>0</v>
      </c>
      <c r="AF246" s="90">
        <v>0</v>
      </c>
      <c r="AG246" s="90">
        <v>0</v>
      </c>
      <c r="AH246" s="91">
        <v>0</v>
      </c>
      <c r="AI246" s="90">
        <v>0</v>
      </c>
      <c r="AJ246" s="90">
        <v>0</v>
      </c>
      <c r="AK246" s="91">
        <v>0</v>
      </c>
      <c r="AL246" s="91">
        <v>0</v>
      </c>
      <c r="AM246" s="90">
        <v>0</v>
      </c>
      <c r="AN246" s="90">
        <v>0</v>
      </c>
      <c r="AO246" s="91">
        <v>0</v>
      </c>
      <c r="AP246" s="90">
        <v>0</v>
      </c>
      <c r="AQ246" s="90">
        <v>0</v>
      </c>
      <c r="AR246" s="91">
        <v>0</v>
      </c>
      <c r="AS246" s="91">
        <v>0</v>
      </c>
      <c r="AT246" s="90">
        <f t="shared" si="350"/>
        <v>1119555.08</v>
      </c>
      <c r="AU246" s="90">
        <f t="shared" si="351"/>
        <v>1119555.08</v>
      </c>
      <c r="AV246" s="91">
        <f t="shared" si="352"/>
        <v>2239110.16</v>
      </c>
      <c r="AW246" s="90">
        <f t="shared" si="353"/>
        <v>0</v>
      </c>
      <c r="AX246" s="90">
        <f t="shared" si="354"/>
        <v>0</v>
      </c>
      <c r="AY246" s="91">
        <f t="shared" si="355"/>
        <v>0</v>
      </c>
      <c r="AZ246" s="91">
        <f t="shared" si="356"/>
        <v>2239110.16</v>
      </c>
      <c r="BA246" s="137">
        <v>40</v>
      </c>
      <c r="BB246" s="138"/>
      <c r="BC246" s="137"/>
      <c r="BD246" s="138"/>
      <c r="BE246" s="137"/>
      <c r="BF246" s="138"/>
      <c r="BG246" s="137">
        <f t="shared" ref="BG246:BG248" si="364">+BA246-BC246-BE246</f>
        <v>40</v>
      </c>
      <c r="BH246" s="138"/>
    </row>
    <row r="247" spans="1:60" ht="27.75">
      <c r="A247" s="83">
        <v>2026</v>
      </c>
      <c r="B247" s="83">
        <v>8324</v>
      </c>
      <c r="C247" s="83">
        <v>3</v>
      </c>
      <c r="D247" s="83">
        <v>8</v>
      </c>
      <c r="E247" s="83">
        <v>24</v>
      </c>
      <c r="F247" s="83">
        <v>5000</v>
      </c>
      <c r="G247" s="83">
        <v>5600</v>
      </c>
      <c r="H247" s="83">
        <v>566</v>
      </c>
      <c r="I247" s="92" t="s">
        <v>19</v>
      </c>
      <c r="J247" s="85" t="s">
        <v>142</v>
      </c>
      <c r="K247" s="86">
        <v>1380585.6</v>
      </c>
      <c r="L247" s="86">
        <v>1380585.6</v>
      </c>
      <c r="M247" s="86">
        <v>2761171.2</v>
      </c>
      <c r="N247" s="86">
        <v>0</v>
      </c>
      <c r="O247" s="86">
        <v>0</v>
      </c>
      <c r="P247" s="86">
        <v>0</v>
      </c>
      <c r="Q247" s="86">
        <v>2761171.2</v>
      </c>
      <c r="R247" s="86">
        <v>0</v>
      </c>
      <c r="S247" s="86">
        <v>0</v>
      </c>
      <c r="T247" s="86">
        <v>0</v>
      </c>
      <c r="U247" s="86">
        <v>0</v>
      </c>
      <c r="V247" s="86">
        <v>0</v>
      </c>
      <c r="W247" s="86">
        <v>0</v>
      </c>
      <c r="X247" s="86">
        <v>0</v>
      </c>
      <c r="Y247" s="86">
        <v>0</v>
      </c>
      <c r="Z247" s="86">
        <v>0</v>
      </c>
      <c r="AA247" s="86">
        <v>0</v>
      </c>
      <c r="AB247" s="86">
        <v>0</v>
      </c>
      <c r="AC247" s="86">
        <v>0</v>
      </c>
      <c r="AD247" s="86">
        <v>0</v>
      </c>
      <c r="AE247" s="86">
        <v>0</v>
      </c>
      <c r="AF247" s="86">
        <v>0</v>
      </c>
      <c r="AG247" s="86">
        <v>0</v>
      </c>
      <c r="AH247" s="86">
        <v>0</v>
      </c>
      <c r="AI247" s="86">
        <v>0</v>
      </c>
      <c r="AJ247" s="86">
        <v>0</v>
      </c>
      <c r="AK247" s="86">
        <v>0</v>
      </c>
      <c r="AL247" s="86">
        <v>0</v>
      </c>
      <c r="AM247" s="86">
        <v>0</v>
      </c>
      <c r="AN247" s="86">
        <v>0</v>
      </c>
      <c r="AO247" s="86">
        <v>0</v>
      </c>
      <c r="AP247" s="86">
        <v>0</v>
      </c>
      <c r="AQ247" s="86">
        <v>0</v>
      </c>
      <c r="AR247" s="86">
        <v>0</v>
      </c>
      <c r="AS247" s="86">
        <v>0</v>
      </c>
      <c r="AT247" s="86">
        <f t="shared" si="350"/>
        <v>1380585.6</v>
      </c>
      <c r="AU247" s="86">
        <f t="shared" si="351"/>
        <v>1380585.6</v>
      </c>
      <c r="AV247" s="86">
        <f t="shared" si="352"/>
        <v>2761171.2</v>
      </c>
      <c r="AW247" s="86">
        <f t="shared" si="353"/>
        <v>0</v>
      </c>
      <c r="AX247" s="86">
        <f t="shared" si="354"/>
        <v>0</v>
      </c>
      <c r="AY247" s="86">
        <f t="shared" si="355"/>
        <v>0</v>
      </c>
      <c r="AZ247" s="86">
        <f t="shared" si="356"/>
        <v>2761171.2</v>
      </c>
      <c r="BA247" s="135"/>
      <c r="BB247" s="136"/>
      <c r="BC247" s="135"/>
      <c r="BD247" s="136"/>
      <c r="BE247" s="135"/>
      <c r="BF247" s="136"/>
      <c r="BG247" s="135"/>
      <c r="BH247" s="136"/>
    </row>
    <row r="248" spans="1:60" ht="27.75">
      <c r="A248" s="87">
        <v>2026</v>
      </c>
      <c r="B248" s="87">
        <v>8324</v>
      </c>
      <c r="C248" s="87">
        <v>3</v>
      </c>
      <c r="D248" s="87">
        <v>8</v>
      </c>
      <c r="E248" s="87">
        <v>24</v>
      </c>
      <c r="F248" s="87">
        <v>5000</v>
      </c>
      <c r="G248" s="87">
        <v>5600</v>
      </c>
      <c r="H248" s="87">
        <v>566</v>
      </c>
      <c r="I248" s="88">
        <v>1</v>
      </c>
      <c r="J248" s="89" t="s">
        <v>142</v>
      </c>
      <c r="K248" s="90">
        <v>1380585.6</v>
      </c>
      <c r="L248" s="90">
        <v>1380585.6</v>
      </c>
      <c r="M248" s="91">
        <v>2761171.2</v>
      </c>
      <c r="N248" s="90">
        <v>0</v>
      </c>
      <c r="O248" s="90">
        <v>0</v>
      </c>
      <c r="P248" s="91">
        <v>0</v>
      </c>
      <c r="Q248" s="91">
        <v>2761171.2</v>
      </c>
      <c r="R248" s="90">
        <v>0</v>
      </c>
      <c r="S248" s="90">
        <v>0</v>
      </c>
      <c r="T248" s="91">
        <v>0</v>
      </c>
      <c r="U248" s="90">
        <v>0</v>
      </c>
      <c r="V248" s="90">
        <v>0</v>
      </c>
      <c r="W248" s="91">
        <v>0</v>
      </c>
      <c r="X248" s="91">
        <v>0</v>
      </c>
      <c r="Y248" s="90">
        <v>0</v>
      </c>
      <c r="Z248" s="90">
        <v>0</v>
      </c>
      <c r="AA248" s="91">
        <v>0</v>
      </c>
      <c r="AB248" s="90">
        <v>0</v>
      </c>
      <c r="AC248" s="90">
        <v>0</v>
      </c>
      <c r="AD248" s="91">
        <v>0</v>
      </c>
      <c r="AE248" s="91">
        <v>0</v>
      </c>
      <c r="AF248" s="90">
        <v>0</v>
      </c>
      <c r="AG248" s="90">
        <v>0</v>
      </c>
      <c r="AH248" s="91">
        <v>0</v>
      </c>
      <c r="AI248" s="90">
        <v>0</v>
      </c>
      <c r="AJ248" s="90">
        <v>0</v>
      </c>
      <c r="AK248" s="91">
        <v>0</v>
      </c>
      <c r="AL248" s="91">
        <v>0</v>
      </c>
      <c r="AM248" s="90">
        <v>0</v>
      </c>
      <c r="AN248" s="90">
        <v>0</v>
      </c>
      <c r="AO248" s="91">
        <v>0</v>
      </c>
      <c r="AP248" s="90">
        <v>0</v>
      </c>
      <c r="AQ248" s="90">
        <v>0</v>
      </c>
      <c r="AR248" s="91">
        <v>0</v>
      </c>
      <c r="AS248" s="91">
        <v>0</v>
      </c>
      <c r="AT248" s="90">
        <f t="shared" si="350"/>
        <v>1380585.6</v>
      </c>
      <c r="AU248" s="90">
        <f t="shared" si="351"/>
        <v>1380585.6</v>
      </c>
      <c r="AV248" s="91">
        <f t="shared" si="352"/>
        <v>2761171.2</v>
      </c>
      <c r="AW248" s="90">
        <f t="shared" si="353"/>
        <v>0</v>
      </c>
      <c r="AX248" s="90">
        <f t="shared" si="354"/>
        <v>0</v>
      </c>
      <c r="AY248" s="91">
        <f t="shared" si="355"/>
        <v>0</v>
      </c>
      <c r="AZ248" s="91">
        <f t="shared" si="356"/>
        <v>2761171.2</v>
      </c>
      <c r="BA248" s="137">
        <v>8</v>
      </c>
      <c r="BB248" s="138"/>
      <c r="BC248" s="137"/>
      <c r="BD248" s="138"/>
      <c r="BE248" s="137"/>
      <c r="BF248" s="138"/>
      <c r="BG248" s="137">
        <f t="shared" si="364"/>
        <v>8</v>
      </c>
      <c r="BH248" s="138"/>
    </row>
    <row r="249" spans="1:60" ht="27.75">
      <c r="A249" s="76">
        <v>2026</v>
      </c>
      <c r="B249" s="76">
        <v>8324</v>
      </c>
      <c r="C249" s="76">
        <v>3</v>
      </c>
      <c r="D249" s="76">
        <v>8</v>
      </c>
      <c r="E249" s="76">
        <v>24</v>
      </c>
      <c r="F249" s="76">
        <v>5000</v>
      </c>
      <c r="G249" s="76">
        <v>5900</v>
      </c>
      <c r="H249" s="76"/>
      <c r="I249" s="78" t="s">
        <v>19</v>
      </c>
      <c r="J249" s="81" t="s">
        <v>41</v>
      </c>
      <c r="K249" s="82">
        <v>4392000</v>
      </c>
      <c r="L249" s="82">
        <v>192000</v>
      </c>
      <c r="M249" s="82">
        <v>4584000</v>
      </c>
      <c r="N249" s="82">
        <v>0</v>
      </c>
      <c r="O249" s="82">
        <v>0</v>
      </c>
      <c r="P249" s="82">
        <v>0</v>
      </c>
      <c r="Q249" s="82">
        <v>4584000</v>
      </c>
      <c r="R249" s="82">
        <v>0</v>
      </c>
      <c r="S249" s="82">
        <v>0</v>
      </c>
      <c r="T249" s="82">
        <v>0</v>
      </c>
      <c r="U249" s="82">
        <v>0</v>
      </c>
      <c r="V249" s="82">
        <v>0</v>
      </c>
      <c r="W249" s="82">
        <v>0</v>
      </c>
      <c r="X249" s="82">
        <v>0</v>
      </c>
      <c r="Y249" s="82">
        <v>0</v>
      </c>
      <c r="Z249" s="82">
        <v>0</v>
      </c>
      <c r="AA249" s="82">
        <v>0</v>
      </c>
      <c r="AB249" s="82">
        <v>0</v>
      </c>
      <c r="AC249" s="82">
        <v>0</v>
      </c>
      <c r="AD249" s="82">
        <v>0</v>
      </c>
      <c r="AE249" s="82">
        <v>0</v>
      </c>
      <c r="AF249" s="82">
        <v>0</v>
      </c>
      <c r="AG249" s="82">
        <v>0</v>
      </c>
      <c r="AH249" s="82">
        <v>0</v>
      </c>
      <c r="AI249" s="82">
        <v>0</v>
      </c>
      <c r="AJ249" s="82">
        <v>0</v>
      </c>
      <c r="AK249" s="82">
        <v>0</v>
      </c>
      <c r="AL249" s="82">
        <v>0</v>
      </c>
      <c r="AM249" s="82">
        <v>0</v>
      </c>
      <c r="AN249" s="82">
        <v>0</v>
      </c>
      <c r="AO249" s="82">
        <v>0</v>
      </c>
      <c r="AP249" s="82">
        <v>0</v>
      </c>
      <c r="AQ249" s="82">
        <v>0</v>
      </c>
      <c r="AR249" s="82">
        <v>0</v>
      </c>
      <c r="AS249" s="82">
        <v>0</v>
      </c>
      <c r="AT249" s="82">
        <f t="shared" si="350"/>
        <v>4392000</v>
      </c>
      <c r="AU249" s="82">
        <f t="shared" si="351"/>
        <v>192000</v>
      </c>
      <c r="AV249" s="82">
        <f t="shared" si="352"/>
        <v>4584000</v>
      </c>
      <c r="AW249" s="82">
        <f t="shared" si="353"/>
        <v>0</v>
      </c>
      <c r="AX249" s="82">
        <f t="shared" si="354"/>
        <v>0</v>
      </c>
      <c r="AY249" s="82">
        <f t="shared" si="355"/>
        <v>0</v>
      </c>
      <c r="AZ249" s="82">
        <f t="shared" si="356"/>
        <v>4584000</v>
      </c>
      <c r="BA249" s="133"/>
      <c r="BB249" s="134"/>
      <c r="BC249" s="133"/>
      <c r="BD249" s="134"/>
      <c r="BE249" s="133"/>
      <c r="BF249" s="134"/>
      <c r="BG249" s="133"/>
      <c r="BH249" s="134"/>
    </row>
    <row r="250" spans="1:60" ht="27.75">
      <c r="A250" s="83">
        <v>2026</v>
      </c>
      <c r="B250" s="83">
        <v>8324</v>
      </c>
      <c r="C250" s="83">
        <v>3</v>
      </c>
      <c r="D250" s="83">
        <v>8</v>
      </c>
      <c r="E250" s="83">
        <v>24</v>
      </c>
      <c r="F250" s="83">
        <v>5000</v>
      </c>
      <c r="G250" s="83">
        <v>5900</v>
      </c>
      <c r="H250" s="83">
        <v>597</v>
      </c>
      <c r="I250" s="92" t="s">
        <v>19</v>
      </c>
      <c r="J250" s="85" t="s">
        <v>42</v>
      </c>
      <c r="K250" s="86">
        <v>4392000</v>
      </c>
      <c r="L250" s="86">
        <v>192000</v>
      </c>
      <c r="M250" s="86">
        <v>4584000</v>
      </c>
      <c r="N250" s="86">
        <v>0</v>
      </c>
      <c r="O250" s="86">
        <v>0</v>
      </c>
      <c r="P250" s="86">
        <v>0</v>
      </c>
      <c r="Q250" s="86">
        <v>4584000</v>
      </c>
      <c r="R250" s="86">
        <v>0</v>
      </c>
      <c r="S250" s="86">
        <v>0</v>
      </c>
      <c r="T250" s="86">
        <v>0</v>
      </c>
      <c r="U250" s="86">
        <v>0</v>
      </c>
      <c r="V250" s="86">
        <v>0</v>
      </c>
      <c r="W250" s="86">
        <v>0</v>
      </c>
      <c r="X250" s="86">
        <v>0</v>
      </c>
      <c r="Y250" s="86">
        <v>0</v>
      </c>
      <c r="Z250" s="86">
        <v>0</v>
      </c>
      <c r="AA250" s="86">
        <v>0</v>
      </c>
      <c r="AB250" s="86">
        <v>0</v>
      </c>
      <c r="AC250" s="86">
        <v>0</v>
      </c>
      <c r="AD250" s="86">
        <v>0</v>
      </c>
      <c r="AE250" s="86">
        <v>0</v>
      </c>
      <c r="AF250" s="86">
        <v>0</v>
      </c>
      <c r="AG250" s="86">
        <v>0</v>
      </c>
      <c r="AH250" s="86">
        <v>0</v>
      </c>
      <c r="AI250" s="86">
        <v>0</v>
      </c>
      <c r="AJ250" s="86">
        <v>0</v>
      </c>
      <c r="AK250" s="86">
        <v>0</v>
      </c>
      <c r="AL250" s="86">
        <v>0</v>
      </c>
      <c r="AM250" s="86">
        <v>0</v>
      </c>
      <c r="AN250" s="86">
        <v>0</v>
      </c>
      <c r="AO250" s="86">
        <v>0</v>
      </c>
      <c r="AP250" s="86">
        <v>0</v>
      </c>
      <c r="AQ250" s="86">
        <v>0</v>
      </c>
      <c r="AR250" s="86">
        <v>0</v>
      </c>
      <c r="AS250" s="86">
        <v>0</v>
      </c>
      <c r="AT250" s="86">
        <f t="shared" si="350"/>
        <v>4392000</v>
      </c>
      <c r="AU250" s="86">
        <f t="shared" si="351"/>
        <v>192000</v>
      </c>
      <c r="AV250" s="86">
        <f t="shared" si="352"/>
        <v>4584000</v>
      </c>
      <c r="AW250" s="86">
        <f t="shared" si="353"/>
        <v>0</v>
      </c>
      <c r="AX250" s="86">
        <f t="shared" si="354"/>
        <v>0</v>
      </c>
      <c r="AY250" s="86">
        <f t="shared" si="355"/>
        <v>0</v>
      </c>
      <c r="AZ250" s="86">
        <f t="shared" si="356"/>
        <v>4584000</v>
      </c>
      <c r="BA250" s="135"/>
      <c r="BB250" s="136"/>
      <c r="BC250" s="135"/>
      <c r="BD250" s="136"/>
      <c r="BE250" s="135"/>
      <c r="BF250" s="136"/>
      <c r="BG250" s="135"/>
      <c r="BH250" s="136"/>
    </row>
    <row r="251" spans="1:60" ht="27.75">
      <c r="A251" s="87">
        <v>2026</v>
      </c>
      <c r="B251" s="87">
        <v>8324</v>
      </c>
      <c r="C251" s="87">
        <v>3</v>
      </c>
      <c r="D251" s="87">
        <v>8</v>
      </c>
      <c r="E251" s="87">
        <v>24</v>
      </c>
      <c r="F251" s="87">
        <v>5000</v>
      </c>
      <c r="G251" s="87">
        <v>5900</v>
      </c>
      <c r="H251" s="87">
        <v>597</v>
      </c>
      <c r="I251" s="88">
        <v>1</v>
      </c>
      <c r="J251" s="89" t="s">
        <v>43</v>
      </c>
      <c r="K251" s="90">
        <v>4392000</v>
      </c>
      <c r="L251" s="90">
        <v>192000</v>
      </c>
      <c r="M251" s="91">
        <v>4584000</v>
      </c>
      <c r="N251" s="90">
        <v>0</v>
      </c>
      <c r="O251" s="90">
        <v>0</v>
      </c>
      <c r="P251" s="91">
        <v>0</v>
      </c>
      <c r="Q251" s="91">
        <v>4584000</v>
      </c>
      <c r="R251" s="90">
        <v>0</v>
      </c>
      <c r="S251" s="90">
        <v>0</v>
      </c>
      <c r="T251" s="91">
        <v>0</v>
      </c>
      <c r="U251" s="90">
        <v>0</v>
      </c>
      <c r="V251" s="90">
        <v>0</v>
      </c>
      <c r="W251" s="91">
        <v>0</v>
      </c>
      <c r="X251" s="91">
        <v>0</v>
      </c>
      <c r="Y251" s="90">
        <v>0</v>
      </c>
      <c r="Z251" s="90">
        <v>0</v>
      </c>
      <c r="AA251" s="91">
        <v>0</v>
      </c>
      <c r="AB251" s="90">
        <v>0</v>
      </c>
      <c r="AC251" s="90">
        <v>0</v>
      </c>
      <c r="AD251" s="91">
        <v>0</v>
      </c>
      <c r="AE251" s="91">
        <v>0</v>
      </c>
      <c r="AF251" s="90">
        <v>0</v>
      </c>
      <c r="AG251" s="90">
        <v>0</v>
      </c>
      <c r="AH251" s="91">
        <v>0</v>
      </c>
      <c r="AI251" s="90">
        <v>0</v>
      </c>
      <c r="AJ251" s="90">
        <v>0</v>
      </c>
      <c r="AK251" s="91">
        <v>0</v>
      </c>
      <c r="AL251" s="91">
        <v>0</v>
      </c>
      <c r="AM251" s="90">
        <v>0</v>
      </c>
      <c r="AN251" s="90">
        <v>0</v>
      </c>
      <c r="AO251" s="91">
        <v>0</v>
      </c>
      <c r="AP251" s="90">
        <v>0</v>
      </c>
      <c r="AQ251" s="90">
        <v>0</v>
      </c>
      <c r="AR251" s="91">
        <v>0</v>
      </c>
      <c r="AS251" s="91">
        <v>0</v>
      </c>
      <c r="AT251" s="90">
        <f t="shared" si="350"/>
        <v>4392000</v>
      </c>
      <c r="AU251" s="90">
        <f t="shared" si="351"/>
        <v>192000</v>
      </c>
      <c r="AV251" s="91">
        <f t="shared" si="352"/>
        <v>4584000</v>
      </c>
      <c r="AW251" s="90">
        <f t="shared" si="353"/>
        <v>0</v>
      </c>
      <c r="AX251" s="90">
        <f t="shared" si="354"/>
        <v>0</v>
      </c>
      <c r="AY251" s="91">
        <f t="shared" si="355"/>
        <v>0</v>
      </c>
      <c r="AZ251" s="91">
        <f t="shared" si="356"/>
        <v>4584000</v>
      </c>
      <c r="BA251" s="137">
        <v>39</v>
      </c>
      <c r="BB251" s="138"/>
      <c r="BC251" s="137"/>
      <c r="BD251" s="138"/>
      <c r="BE251" s="137"/>
      <c r="BF251" s="138"/>
      <c r="BG251" s="137">
        <f t="shared" ref="BG251" si="365">+BA251-BC251-BE251</f>
        <v>39</v>
      </c>
      <c r="BH251" s="138"/>
    </row>
    <row r="252" spans="1:60" ht="55.5">
      <c r="A252" s="57">
        <v>2026</v>
      </c>
      <c r="B252" s="57">
        <v>8324</v>
      </c>
      <c r="C252" s="57">
        <v>3</v>
      </c>
      <c r="D252" s="57">
        <v>9</v>
      </c>
      <c r="E252" s="57"/>
      <c r="F252" s="57"/>
      <c r="G252" s="57"/>
      <c r="H252" s="57"/>
      <c r="I252" s="64"/>
      <c r="J252" s="71" t="s">
        <v>146</v>
      </c>
      <c r="K252" s="72">
        <v>2562019.06</v>
      </c>
      <c r="L252" s="72">
        <v>2562019.06</v>
      </c>
      <c r="M252" s="72">
        <v>5124038.12</v>
      </c>
      <c r="N252" s="72">
        <v>1769545.2</v>
      </c>
      <c r="O252" s="72">
        <v>0</v>
      </c>
      <c r="P252" s="72">
        <v>1769545.2</v>
      </c>
      <c r="Q252" s="72">
        <v>6893583.3200000003</v>
      </c>
      <c r="R252" s="72">
        <f t="shared" ref="R252:T252" si="366">+R253+R258</f>
        <v>0</v>
      </c>
      <c r="S252" s="72">
        <f t="shared" si="366"/>
        <v>0</v>
      </c>
      <c r="T252" s="72">
        <f t="shared" si="366"/>
        <v>0</v>
      </c>
      <c r="U252" s="72">
        <f>+U253+U258</f>
        <v>435241.46</v>
      </c>
      <c r="V252" s="72">
        <f t="shared" ref="V252:AS252" si="367">+V253+V258</f>
        <v>0</v>
      </c>
      <c r="W252" s="72">
        <f t="shared" si="367"/>
        <v>435241.46</v>
      </c>
      <c r="X252" s="72">
        <f t="shared" si="367"/>
        <v>435241.46</v>
      </c>
      <c r="Y252" s="72">
        <f t="shared" si="367"/>
        <v>0</v>
      </c>
      <c r="Z252" s="72">
        <f t="shared" si="367"/>
        <v>0</v>
      </c>
      <c r="AA252" s="72">
        <f t="shared" si="367"/>
        <v>0</v>
      </c>
      <c r="AB252" s="72">
        <f t="shared" si="367"/>
        <v>7144.54</v>
      </c>
      <c r="AC252" s="72">
        <f t="shared" si="367"/>
        <v>0</v>
      </c>
      <c r="AD252" s="72">
        <f t="shared" si="367"/>
        <v>7144.54</v>
      </c>
      <c r="AE252" s="72">
        <f t="shared" si="367"/>
        <v>7144.54</v>
      </c>
      <c r="AF252" s="72">
        <f t="shared" si="367"/>
        <v>0</v>
      </c>
      <c r="AG252" s="72">
        <f t="shared" si="367"/>
        <v>0</v>
      </c>
      <c r="AH252" s="72">
        <f t="shared" si="367"/>
        <v>0</v>
      </c>
      <c r="AI252" s="72">
        <f t="shared" si="367"/>
        <v>0</v>
      </c>
      <c r="AJ252" s="72">
        <f t="shared" si="367"/>
        <v>0</v>
      </c>
      <c r="AK252" s="72">
        <f t="shared" si="367"/>
        <v>0</v>
      </c>
      <c r="AL252" s="72">
        <f t="shared" si="367"/>
        <v>0</v>
      </c>
      <c r="AM252" s="72">
        <f t="shared" si="367"/>
        <v>0</v>
      </c>
      <c r="AN252" s="72">
        <f t="shared" si="367"/>
        <v>0</v>
      </c>
      <c r="AO252" s="72">
        <f t="shared" si="367"/>
        <v>0</v>
      </c>
      <c r="AP252" s="72">
        <f t="shared" si="367"/>
        <v>0</v>
      </c>
      <c r="AQ252" s="72">
        <f t="shared" si="367"/>
        <v>0</v>
      </c>
      <c r="AR252" s="72">
        <f t="shared" si="367"/>
        <v>0</v>
      </c>
      <c r="AS252" s="72">
        <f t="shared" si="367"/>
        <v>0</v>
      </c>
      <c r="AT252" s="72">
        <f t="shared" si="350"/>
        <v>2562019.06</v>
      </c>
      <c r="AU252" s="72">
        <f t="shared" si="351"/>
        <v>2562019.06</v>
      </c>
      <c r="AV252" s="72">
        <f t="shared" si="352"/>
        <v>5124038.12</v>
      </c>
      <c r="AW252" s="72">
        <f t="shared" si="353"/>
        <v>1327159.2</v>
      </c>
      <c r="AX252" s="72">
        <f t="shared" si="354"/>
        <v>0</v>
      </c>
      <c r="AY252" s="72">
        <f t="shared" si="355"/>
        <v>1327159.2</v>
      </c>
      <c r="AZ252" s="72">
        <f t="shared" si="356"/>
        <v>6451197.3200000003</v>
      </c>
      <c r="BA252" s="127"/>
      <c r="BB252" s="128"/>
      <c r="BC252" s="127"/>
      <c r="BD252" s="128"/>
      <c r="BE252" s="127"/>
      <c r="BF252" s="128"/>
      <c r="BG252" s="127"/>
      <c r="BH252" s="128"/>
    </row>
    <row r="253" spans="1:60" ht="55.5">
      <c r="A253" s="58">
        <v>2026</v>
      </c>
      <c r="B253" s="58">
        <v>8324</v>
      </c>
      <c r="C253" s="58">
        <v>3</v>
      </c>
      <c r="D253" s="58">
        <v>9</v>
      </c>
      <c r="E253" s="58">
        <v>25</v>
      </c>
      <c r="F253" s="58"/>
      <c r="G253" s="58"/>
      <c r="H253" s="58"/>
      <c r="I253" s="66" t="s">
        <v>19</v>
      </c>
      <c r="J253" s="73" t="s">
        <v>147</v>
      </c>
      <c r="K253" s="74">
        <v>0</v>
      </c>
      <c r="L253" s="74">
        <v>0</v>
      </c>
      <c r="M253" s="74">
        <v>0</v>
      </c>
      <c r="N253" s="74">
        <v>1769545.2</v>
      </c>
      <c r="O253" s="74">
        <v>0</v>
      </c>
      <c r="P253" s="74">
        <v>1769545.2</v>
      </c>
      <c r="Q253" s="74">
        <v>1769545.2</v>
      </c>
      <c r="R253" s="74">
        <f t="shared" ref="R253:T256" si="368">+R254</f>
        <v>0</v>
      </c>
      <c r="S253" s="74">
        <f t="shared" si="368"/>
        <v>0</v>
      </c>
      <c r="T253" s="74">
        <f t="shared" si="368"/>
        <v>0</v>
      </c>
      <c r="U253" s="74">
        <f>+U254</f>
        <v>435241.46</v>
      </c>
      <c r="V253" s="74">
        <f t="shared" ref="V253:AS256" si="369">+V254</f>
        <v>0</v>
      </c>
      <c r="W253" s="74">
        <f t="shared" si="369"/>
        <v>435241.46</v>
      </c>
      <c r="X253" s="74">
        <f t="shared" si="369"/>
        <v>435241.46</v>
      </c>
      <c r="Y253" s="74">
        <f t="shared" si="369"/>
        <v>0</v>
      </c>
      <c r="Z253" s="74">
        <f t="shared" si="369"/>
        <v>0</v>
      </c>
      <c r="AA253" s="74">
        <f t="shared" si="369"/>
        <v>0</v>
      </c>
      <c r="AB253" s="74">
        <f t="shared" si="369"/>
        <v>7144.54</v>
      </c>
      <c r="AC253" s="74">
        <f t="shared" si="369"/>
        <v>0</v>
      </c>
      <c r="AD253" s="74">
        <f t="shared" si="369"/>
        <v>7144.54</v>
      </c>
      <c r="AE253" s="74">
        <f t="shared" si="369"/>
        <v>7144.54</v>
      </c>
      <c r="AF253" s="74">
        <f t="shared" si="369"/>
        <v>0</v>
      </c>
      <c r="AG253" s="74">
        <f t="shared" si="369"/>
        <v>0</v>
      </c>
      <c r="AH253" s="74">
        <f t="shared" si="369"/>
        <v>0</v>
      </c>
      <c r="AI253" s="74">
        <f t="shared" si="369"/>
        <v>0</v>
      </c>
      <c r="AJ253" s="74">
        <f t="shared" si="369"/>
        <v>0</v>
      </c>
      <c r="AK253" s="74">
        <f t="shared" si="369"/>
        <v>0</v>
      </c>
      <c r="AL253" s="74">
        <f t="shared" si="369"/>
        <v>0</v>
      </c>
      <c r="AM253" s="74">
        <f t="shared" si="369"/>
        <v>0</v>
      </c>
      <c r="AN253" s="74">
        <f t="shared" si="369"/>
        <v>0</v>
      </c>
      <c r="AO253" s="74">
        <f t="shared" si="369"/>
        <v>0</v>
      </c>
      <c r="AP253" s="74">
        <f t="shared" si="369"/>
        <v>0</v>
      </c>
      <c r="AQ253" s="74">
        <f t="shared" si="369"/>
        <v>0</v>
      </c>
      <c r="AR253" s="74">
        <f t="shared" si="369"/>
        <v>0</v>
      </c>
      <c r="AS253" s="74">
        <f t="shared" si="369"/>
        <v>0</v>
      </c>
      <c r="AT253" s="74">
        <f t="shared" si="350"/>
        <v>0</v>
      </c>
      <c r="AU253" s="74">
        <f t="shared" si="351"/>
        <v>0</v>
      </c>
      <c r="AV253" s="74">
        <f t="shared" si="352"/>
        <v>0</v>
      </c>
      <c r="AW253" s="74">
        <f t="shared" si="353"/>
        <v>1327159.2</v>
      </c>
      <c r="AX253" s="74">
        <f t="shared" si="354"/>
        <v>0</v>
      </c>
      <c r="AY253" s="74">
        <f t="shared" si="355"/>
        <v>1327159.2</v>
      </c>
      <c r="AZ253" s="74">
        <f t="shared" si="356"/>
        <v>1327159.2</v>
      </c>
      <c r="BA253" s="129"/>
      <c r="BB253" s="130"/>
      <c r="BC253" s="129"/>
      <c r="BD253" s="130"/>
      <c r="BE253" s="129"/>
      <c r="BF253" s="130"/>
      <c r="BG253" s="129"/>
      <c r="BH253" s="130"/>
    </row>
    <row r="254" spans="1:60" ht="27.75">
      <c r="A254" s="75">
        <v>2026</v>
      </c>
      <c r="B254" s="75">
        <v>8324</v>
      </c>
      <c r="C254" s="75">
        <v>3</v>
      </c>
      <c r="D254" s="75">
        <v>9</v>
      </c>
      <c r="E254" s="75">
        <v>25</v>
      </c>
      <c r="F254" s="75">
        <v>1000</v>
      </c>
      <c r="G254" s="75"/>
      <c r="H254" s="75"/>
      <c r="I254" s="77" t="s">
        <v>19</v>
      </c>
      <c r="J254" s="79" t="s">
        <v>20</v>
      </c>
      <c r="K254" s="80">
        <v>0</v>
      </c>
      <c r="L254" s="80">
        <v>0</v>
      </c>
      <c r="M254" s="80">
        <v>0</v>
      </c>
      <c r="N254" s="80">
        <v>1769545.2</v>
      </c>
      <c r="O254" s="80">
        <v>0</v>
      </c>
      <c r="P254" s="80">
        <v>1769545.2</v>
      </c>
      <c r="Q254" s="80">
        <v>1769545.2</v>
      </c>
      <c r="R254" s="80">
        <f t="shared" si="368"/>
        <v>0</v>
      </c>
      <c r="S254" s="80">
        <f t="shared" si="368"/>
        <v>0</v>
      </c>
      <c r="T254" s="80">
        <f t="shared" si="368"/>
        <v>0</v>
      </c>
      <c r="U254" s="80">
        <f>+U255</f>
        <v>435241.46</v>
      </c>
      <c r="V254" s="80">
        <f t="shared" si="369"/>
        <v>0</v>
      </c>
      <c r="W254" s="80">
        <f t="shared" si="369"/>
        <v>435241.46</v>
      </c>
      <c r="X254" s="80">
        <f t="shared" si="369"/>
        <v>435241.46</v>
      </c>
      <c r="Y254" s="80">
        <f t="shared" si="369"/>
        <v>0</v>
      </c>
      <c r="Z254" s="80">
        <f t="shared" si="369"/>
        <v>0</v>
      </c>
      <c r="AA254" s="80">
        <f t="shared" si="369"/>
        <v>0</v>
      </c>
      <c r="AB254" s="80">
        <f t="shared" si="369"/>
        <v>7144.54</v>
      </c>
      <c r="AC254" s="80">
        <f t="shared" si="369"/>
        <v>0</v>
      </c>
      <c r="AD254" s="80">
        <f t="shared" si="369"/>
        <v>7144.54</v>
      </c>
      <c r="AE254" s="80">
        <f t="shared" si="369"/>
        <v>7144.54</v>
      </c>
      <c r="AF254" s="80">
        <f t="shared" si="369"/>
        <v>0</v>
      </c>
      <c r="AG254" s="80">
        <f t="shared" si="369"/>
        <v>0</v>
      </c>
      <c r="AH254" s="80">
        <f t="shared" si="369"/>
        <v>0</v>
      </c>
      <c r="AI254" s="80">
        <f t="shared" si="369"/>
        <v>0</v>
      </c>
      <c r="AJ254" s="80">
        <f t="shared" si="369"/>
        <v>0</v>
      </c>
      <c r="AK254" s="80">
        <f t="shared" si="369"/>
        <v>0</v>
      </c>
      <c r="AL254" s="80">
        <f t="shared" si="369"/>
        <v>0</v>
      </c>
      <c r="AM254" s="80">
        <f t="shared" si="369"/>
        <v>0</v>
      </c>
      <c r="AN254" s="80">
        <f t="shared" si="369"/>
        <v>0</v>
      </c>
      <c r="AO254" s="80">
        <f t="shared" si="369"/>
        <v>0</v>
      </c>
      <c r="AP254" s="80">
        <f t="shared" si="369"/>
        <v>0</v>
      </c>
      <c r="AQ254" s="80">
        <f t="shared" si="369"/>
        <v>0</v>
      </c>
      <c r="AR254" s="80">
        <f t="shared" si="369"/>
        <v>0</v>
      </c>
      <c r="AS254" s="80">
        <f t="shared" si="369"/>
        <v>0</v>
      </c>
      <c r="AT254" s="80">
        <f t="shared" si="350"/>
        <v>0</v>
      </c>
      <c r="AU254" s="80">
        <f t="shared" si="351"/>
        <v>0</v>
      </c>
      <c r="AV254" s="80">
        <f t="shared" si="352"/>
        <v>0</v>
      </c>
      <c r="AW254" s="80">
        <f t="shared" si="353"/>
        <v>1327159.2</v>
      </c>
      <c r="AX254" s="80">
        <f t="shared" si="354"/>
        <v>0</v>
      </c>
      <c r="AY254" s="80">
        <f t="shared" si="355"/>
        <v>1327159.2</v>
      </c>
      <c r="AZ254" s="80">
        <f t="shared" si="356"/>
        <v>1327159.2</v>
      </c>
      <c r="BA254" s="131"/>
      <c r="BB254" s="132"/>
      <c r="BC254" s="131"/>
      <c r="BD254" s="132"/>
      <c r="BE254" s="131"/>
      <c r="BF254" s="132"/>
      <c r="BG254" s="131"/>
      <c r="BH254" s="132"/>
    </row>
    <row r="255" spans="1:60" ht="27.75">
      <c r="A255" s="76">
        <v>2026</v>
      </c>
      <c r="B255" s="76">
        <v>8324</v>
      </c>
      <c r="C255" s="76">
        <v>3</v>
      </c>
      <c r="D255" s="76">
        <v>9</v>
      </c>
      <c r="E255" s="76">
        <v>25</v>
      </c>
      <c r="F255" s="76">
        <v>1000</v>
      </c>
      <c r="G255" s="76">
        <v>1200</v>
      </c>
      <c r="H255" s="76"/>
      <c r="I255" s="78" t="s">
        <v>19</v>
      </c>
      <c r="J255" s="81" t="s">
        <v>21</v>
      </c>
      <c r="K255" s="82">
        <v>0</v>
      </c>
      <c r="L255" s="82">
        <v>0</v>
      </c>
      <c r="M255" s="82">
        <v>0</v>
      </c>
      <c r="N255" s="82">
        <v>1769545.2</v>
      </c>
      <c r="O255" s="82">
        <v>0</v>
      </c>
      <c r="P255" s="82">
        <v>1769545.2</v>
      </c>
      <c r="Q255" s="82">
        <v>1769545.2</v>
      </c>
      <c r="R255" s="82">
        <f t="shared" si="368"/>
        <v>0</v>
      </c>
      <c r="S255" s="82">
        <f t="shared" si="368"/>
        <v>0</v>
      </c>
      <c r="T255" s="82">
        <f t="shared" si="368"/>
        <v>0</v>
      </c>
      <c r="U255" s="82">
        <f>+U256</f>
        <v>435241.46</v>
      </c>
      <c r="V255" s="82">
        <f t="shared" si="369"/>
        <v>0</v>
      </c>
      <c r="W255" s="82">
        <f t="shared" si="369"/>
        <v>435241.46</v>
      </c>
      <c r="X255" s="82">
        <f t="shared" si="369"/>
        <v>435241.46</v>
      </c>
      <c r="Y255" s="82">
        <f t="shared" si="369"/>
        <v>0</v>
      </c>
      <c r="Z255" s="82">
        <f t="shared" si="369"/>
        <v>0</v>
      </c>
      <c r="AA255" s="82">
        <f t="shared" si="369"/>
        <v>0</v>
      </c>
      <c r="AB255" s="82">
        <f t="shared" si="369"/>
        <v>7144.54</v>
      </c>
      <c r="AC255" s="82">
        <f t="shared" si="369"/>
        <v>0</v>
      </c>
      <c r="AD255" s="82">
        <f t="shared" si="369"/>
        <v>7144.54</v>
      </c>
      <c r="AE255" s="82">
        <f t="shared" si="369"/>
        <v>7144.54</v>
      </c>
      <c r="AF255" s="82">
        <f t="shared" si="369"/>
        <v>0</v>
      </c>
      <c r="AG255" s="82">
        <f t="shared" si="369"/>
        <v>0</v>
      </c>
      <c r="AH255" s="82">
        <f t="shared" si="369"/>
        <v>0</v>
      </c>
      <c r="AI255" s="82">
        <f t="shared" si="369"/>
        <v>0</v>
      </c>
      <c r="AJ255" s="82">
        <f t="shared" si="369"/>
        <v>0</v>
      </c>
      <c r="AK255" s="82">
        <f t="shared" si="369"/>
        <v>0</v>
      </c>
      <c r="AL255" s="82">
        <f t="shared" si="369"/>
        <v>0</v>
      </c>
      <c r="AM255" s="82">
        <f t="shared" si="369"/>
        <v>0</v>
      </c>
      <c r="AN255" s="82">
        <f t="shared" si="369"/>
        <v>0</v>
      </c>
      <c r="AO255" s="82">
        <f t="shared" si="369"/>
        <v>0</v>
      </c>
      <c r="AP255" s="82">
        <f t="shared" si="369"/>
        <v>0</v>
      </c>
      <c r="AQ255" s="82">
        <f t="shared" si="369"/>
        <v>0</v>
      </c>
      <c r="AR255" s="82">
        <f t="shared" si="369"/>
        <v>0</v>
      </c>
      <c r="AS255" s="82">
        <f t="shared" si="369"/>
        <v>0</v>
      </c>
      <c r="AT255" s="82">
        <f t="shared" si="350"/>
        <v>0</v>
      </c>
      <c r="AU255" s="82">
        <f t="shared" si="351"/>
        <v>0</v>
      </c>
      <c r="AV255" s="82">
        <f t="shared" si="352"/>
        <v>0</v>
      </c>
      <c r="AW255" s="82">
        <f t="shared" si="353"/>
        <v>1327159.2</v>
      </c>
      <c r="AX255" s="82">
        <f t="shared" si="354"/>
        <v>0</v>
      </c>
      <c r="AY255" s="82">
        <f t="shared" si="355"/>
        <v>1327159.2</v>
      </c>
      <c r="AZ255" s="82">
        <f t="shared" si="356"/>
        <v>1327159.2</v>
      </c>
      <c r="BA255" s="133"/>
      <c r="BB255" s="134"/>
      <c r="BC255" s="133"/>
      <c r="BD255" s="134"/>
      <c r="BE255" s="133"/>
      <c r="BF255" s="134"/>
      <c r="BG255" s="133"/>
      <c r="BH255" s="134"/>
    </row>
    <row r="256" spans="1:60" ht="27.75">
      <c r="A256" s="83">
        <v>2026</v>
      </c>
      <c r="B256" s="83">
        <v>8324</v>
      </c>
      <c r="C256" s="83">
        <v>3</v>
      </c>
      <c r="D256" s="83">
        <v>9</v>
      </c>
      <c r="E256" s="83">
        <v>25</v>
      </c>
      <c r="F256" s="83">
        <v>1000</v>
      </c>
      <c r="G256" s="83">
        <v>1200</v>
      </c>
      <c r="H256" s="83">
        <v>121</v>
      </c>
      <c r="I256" s="92" t="s">
        <v>19</v>
      </c>
      <c r="J256" s="85" t="s">
        <v>22</v>
      </c>
      <c r="K256" s="86">
        <v>0</v>
      </c>
      <c r="L256" s="86">
        <v>0</v>
      </c>
      <c r="M256" s="86">
        <v>0</v>
      </c>
      <c r="N256" s="86">
        <v>1769545.2</v>
      </c>
      <c r="O256" s="86">
        <v>0</v>
      </c>
      <c r="P256" s="86">
        <v>1769545.2</v>
      </c>
      <c r="Q256" s="86">
        <v>1769545.2</v>
      </c>
      <c r="R256" s="86">
        <f t="shared" si="368"/>
        <v>0</v>
      </c>
      <c r="S256" s="86">
        <f t="shared" si="368"/>
        <v>0</v>
      </c>
      <c r="T256" s="86">
        <f t="shared" si="368"/>
        <v>0</v>
      </c>
      <c r="U256" s="86">
        <f>+U257</f>
        <v>435241.46</v>
      </c>
      <c r="V256" s="86">
        <f t="shared" si="369"/>
        <v>0</v>
      </c>
      <c r="W256" s="86">
        <f t="shared" si="369"/>
        <v>435241.46</v>
      </c>
      <c r="X256" s="86">
        <f t="shared" si="369"/>
        <v>435241.46</v>
      </c>
      <c r="Y256" s="86">
        <f t="shared" si="369"/>
        <v>0</v>
      </c>
      <c r="Z256" s="86">
        <f t="shared" si="369"/>
        <v>0</v>
      </c>
      <c r="AA256" s="86">
        <f t="shared" si="369"/>
        <v>0</v>
      </c>
      <c r="AB256" s="86">
        <f t="shared" si="369"/>
        <v>7144.54</v>
      </c>
      <c r="AC256" s="86">
        <f t="shared" si="369"/>
        <v>0</v>
      </c>
      <c r="AD256" s="86">
        <f t="shared" si="369"/>
        <v>7144.54</v>
      </c>
      <c r="AE256" s="86">
        <f t="shared" si="369"/>
        <v>7144.54</v>
      </c>
      <c r="AF256" s="86">
        <f t="shared" si="369"/>
        <v>0</v>
      </c>
      <c r="AG256" s="86">
        <f t="shared" si="369"/>
        <v>0</v>
      </c>
      <c r="AH256" s="86">
        <f t="shared" si="369"/>
        <v>0</v>
      </c>
      <c r="AI256" s="86">
        <f t="shared" si="369"/>
        <v>0</v>
      </c>
      <c r="AJ256" s="86">
        <f t="shared" si="369"/>
        <v>0</v>
      </c>
      <c r="AK256" s="86">
        <f t="shared" si="369"/>
        <v>0</v>
      </c>
      <c r="AL256" s="86">
        <f t="shared" si="369"/>
        <v>0</v>
      </c>
      <c r="AM256" s="86">
        <f t="shared" si="369"/>
        <v>0</v>
      </c>
      <c r="AN256" s="86">
        <f t="shared" si="369"/>
        <v>0</v>
      </c>
      <c r="AO256" s="86">
        <f t="shared" si="369"/>
        <v>0</v>
      </c>
      <c r="AP256" s="86">
        <f t="shared" si="369"/>
        <v>0</v>
      </c>
      <c r="AQ256" s="86">
        <f t="shared" si="369"/>
        <v>0</v>
      </c>
      <c r="AR256" s="86">
        <f t="shared" si="369"/>
        <v>0</v>
      </c>
      <c r="AS256" s="86">
        <f t="shared" si="369"/>
        <v>0</v>
      </c>
      <c r="AT256" s="86">
        <f t="shared" si="350"/>
        <v>0</v>
      </c>
      <c r="AU256" s="86">
        <f t="shared" si="351"/>
        <v>0</v>
      </c>
      <c r="AV256" s="86">
        <f t="shared" si="352"/>
        <v>0</v>
      </c>
      <c r="AW256" s="86">
        <f t="shared" si="353"/>
        <v>1327159.2</v>
      </c>
      <c r="AX256" s="86">
        <f t="shared" si="354"/>
        <v>0</v>
      </c>
      <c r="AY256" s="86">
        <f t="shared" si="355"/>
        <v>1327159.2</v>
      </c>
      <c r="AZ256" s="86">
        <f t="shared" si="356"/>
        <v>1327159.2</v>
      </c>
      <c r="BA256" s="135"/>
      <c r="BB256" s="136"/>
      <c r="BC256" s="135"/>
      <c r="BD256" s="136"/>
      <c r="BE256" s="135"/>
      <c r="BF256" s="136"/>
      <c r="BG256" s="135"/>
      <c r="BH256" s="136"/>
    </row>
    <row r="257" spans="1:60" ht="27.75">
      <c r="A257" s="87">
        <v>2026</v>
      </c>
      <c r="B257" s="87">
        <v>8324</v>
      </c>
      <c r="C257" s="87">
        <v>3</v>
      </c>
      <c r="D257" s="87">
        <v>9</v>
      </c>
      <c r="E257" s="87">
        <v>25</v>
      </c>
      <c r="F257" s="87">
        <v>1000</v>
      </c>
      <c r="G257" s="87">
        <v>1200</v>
      </c>
      <c r="H257" s="87">
        <v>121</v>
      </c>
      <c r="I257" s="88">
        <v>1</v>
      </c>
      <c r="J257" s="89" t="s">
        <v>23</v>
      </c>
      <c r="K257" s="90">
        <v>0</v>
      </c>
      <c r="L257" s="90">
        <v>0</v>
      </c>
      <c r="M257" s="91">
        <v>0</v>
      </c>
      <c r="N257" s="90">
        <v>1769545.2</v>
      </c>
      <c r="O257" s="90">
        <v>0</v>
      </c>
      <c r="P257" s="91">
        <v>1769545.2</v>
      </c>
      <c r="Q257" s="91">
        <v>1769545.2</v>
      </c>
      <c r="R257" s="90">
        <v>0</v>
      </c>
      <c r="S257" s="90">
        <v>0</v>
      </c>
      <c r="T257" s="91">
        <v>0</v>
      </c>
      <c r="U257" s="90">
        <v>435241.46</v>
      </c>
      <c r="V257" s="90">
        <v>0</v>
      </c>
      <c r="W257" s="17">
        <f>+U257+V257</f>
        <v>435241.46</v>
      </c>
      <c r="X257" s="17">
        <f>+T257+W257</f>
        <v>435241.46</v>
      </c>
      <c r="Y257" s="90">
        <v>0</v>
      </c>
      <c r="Z257" s="90">
        <v>0</v>
      </c>
      <c r="AA257" s="91">
        <v>0</v>
      </c>
      <c r="AB257" s="90">
        <v>7144.54</v>
      </c>
      <c r="AC257" s="90">
        <v>0</v>
      </c>
      <c r="AD257" s="17">
        <f>+AB257+AC257</f>
        <v>7144.54</v>
      </c>
      <c r="AE257" s="17">
        <f>+AA257+AD257</f>
        <v>7144.54</v>
      </c>
      <c r="AF257" s="90">
        <v>0</v>
      </c>
      <c r="AG257" s="90">
        <v>0</v>
      </c>
      <c r="AH257" s="91">
        <v>0</v>
      </c>
      <c r="AI257" s="90">
        <v>0</v>
      </c>
      <c r="AJ257" s="90">
        <v>0</v>
      </c>
      <c r="AK257" s="91">
        <v>0</v>
      </c>
      <c r="AL257" s="91">
        <v>0</v>
      </c>
      <c r="AM257" s="90">
        <v>0</v>
      </c>
      <c r="AN257" s="90">
        <v>0</v>
      </c>
      <c r="AO257" s="91">
        <v>0</v>
      </c>
      <c r="AP257" s="90">
        <v>0</v>
      </c>
      <c r="AQ257" s="90">
        <v>0</v>
      </c>
      <c r="AR257" s="91">
        <v>0</v>
      </c>
      <c r="AS257" s="91">
        <v>0</v>
      </c>
      <c r="AT257" s="90">
        <f t="shared" si="350"/>
        <v>0</v>
      </c>
      <c r="AU257" s="90">
        <f t="shared" si="351"/>
        <v>0</v>
      </c>
      <c r="AV257" s="91">
        <f t="shared" si="352"/>
        <v>0</v>
      </c>
      <c r="AW257" s="90">
        <f t="shared" si="353"/>
        <v>1327159.2</v>
      </c>
      <c r="AX257" s="90">
        <f t="shared" si="354"/>
        <v>0</v>
      </c>
      <c r="AY257" s="91">
        <f t="shared" si="355"/>
        <v>1327159.2</v>
      </c>
      <c r="AZ257" s="91">
        <f t="shared" si="356"/>
        <v>1327159.2</v>
      </c>
      <c r="BA257" s="137">
        <v>10</v>
      </c>
      <c r="BB257" s="138"/>
      <c r="BC257" s="137"/>
      <c r="BD257" s="138"/>
      <c r="BE257" s="137"/>
      <c r="BF257" s="138"/>
      <c r="BG257" s="137">
        <f t="shared" ref="BG257" si="370">+BA257-BC257-BE257</f>
        <v>10</v>
      </c>
      <c r="BH257" s="138"/>
    </row>
    <row r="258" spans="1:60" ht="55.5">
      <c r="A258" s="58">
        <v>2026</v>
      </c>
      <c r="B258" s="58">
        <v>8324</v>
      </c>
      <c r="C258" s="58">
        <v>3</v>
      </c>
      <c r="D258" s="58">
        <v>9</v>
      </c>
      <c r="E258" s="58">
        <v>26</v>
      </c>
      <c r="F258" s="58"/>
      <c r="G258" s="58"/>
      <c r="H258" s="58"/>
      <c r="I258" s="66" t="s">
        <v>19</v>
      </c>
      <c r="J258" s="73" t="s">
        <v>148</v>
      </c>
      <c r="K258" s="74">
        <v>2562019.06</v>
      </c>
      <c r="L258" s="74">
        <v>2562019.06</v>
      </c>
      <c r="M258" s="74">
        <v>5124038.12</v>
      </c>
      <c r="N258" s="74">
        <v>0</v>
      </c>
      <c r="O258" s="74">
        <v>0</v>
      </c>
      <c r="P258" s="74">
        <v>0</v>
      </c>
      <c r="Q258" s="74">
        <v>5124038.12</v>
      </c>
      <c r="R258" s="74">
        <v>0</v>
      </c>
      <c r="S258" s="74">
        <v>0</v>
      </c>
      <c r="T258" s="74">
        <v>0</v>
      </c>
      <c r="U258" s="74">
        <v>0</v>
      </c>
      <c r="V258" s="74">
        <v>0</v>
      </c>
      <c r="W258" s="74">
        <v>0</v>
      </c>
      <c r="X258" s="74">
        <v>0</v>
      </c>
      <c r="Y258" s="74">
        <v>0</v>
      </c>
      <c r="Z258" s="74">
        <v>0</v>
      </c>
      <c r="AA258" s="74">
        <v>0</v>
      </c>
      <c r="AB258" s="74">
        <v>0</v>
      </c>
      <c r="AC258" s="74">
        <v>0</v>
      </c>
      <c r="AD258" s="74">
        <v>0</v>
      </c>
      <c r="AE258" s="74">
        <v>0</v>
      </c>
      <c r="AF258" s="74">
        <v>0</v>
      </c>
      <c r="AG258" s="74">
        <v>0</v>
      </c>
      <c r="AH258" s="74">
        <v>0</v>
      </c>
      <c r="AI258" s="74">
        <v>0</v>
      </c>
      <c r="AJ258" s="74">
        <v>0</v>
      </c>
      <c r="AK258" s="74">
        <v>0</v>
      </c>
      <c r="AL258" s="74">
        <v>0</v>
      </c>
      <c r="AM258" s="74">
        <v>0</v>
      </c>
      <c r="AN258" s="74">
        <v>0</v>
      </c>
      <c r="AO258" s="74">
        <v>0</v>
      </c>
      <c r="AP258" s="74">
        <v>0</v>
      </c>
      <c r="AQ258" s="74">
        <v>0</v>
      </c>
      <c r="AR258" s="74">
        <v>0</v>
      </c>
      <c r="AS258" s="74">
        <v>0</v>
      </c>
      <c r="AT258" s="74">
        <f t="shared" si="350"/>
        <v>2562019.06</v>
      </c>
      <c r="AU258" s="74">
        <f t="shared" si="351"/>
        <v>2562019.06</v>
      </c>
      <c r="AV258" s="74">
        <f t="shared" si="352"/>
        <v>5124038.12</v>
      </c>
      <c r="AW258" s="74">
        <f t="shared" si="353"/>
        <v>0</v>
      </c>
      <c r="AX258" s="74">
        <f t="shared" si="354"/>
        <v>0</v>
      </c>
      <c r="AY258" s="74">
        <f t="shared" si="355"/>
        <v>0</v>
      </c>
      <c r="AZ258" s="74">
        <f t="shared" si="356"/>
        <v>5124038.12</v>
      </c>
      <c r="BA258" s="129"/>
      <c r="BB258" s="130"/>
      <c r="BC258" s="129"/>
      <c r="BD258" s="130"/>
      <c r="BE258" s="129"/>
      <c r="BF258" s="130"/>
      <c r="BG258" s="129"/>
      <c r="BH258" s="130"/>
    </row>
    <row r="259" spans="1:60" ht="27.75">
      <c r="A259" s="75">
        <v>2026</v>
      </c>
      <c r="B259" s="75">
        <v>8324</v>
      </c>
      <c r="C259" s="75">
        <v>3</v>
      </c>
      <c r="D259" s="75">
        <v>9</v>
      </c>
      <c r="E259" s="75">
        <v>26</v>
      </c>
      <c r="F259" s="75">
        <v>5000</v>
      </c>
      <c r="G259" s="75"/>
      <c r="H259" s="75"/>
      <c r="I259" s="77" t="s">
        <v>19</v>
      </c>
      <c r="J259" s="79" t="s">
        <v>36</v>
      </c>
      <c r="K259" s="80">
        <v>2562019.06</v>
      </c>
      <c r="L259" s="80">
        <v>2562019.06</v>
      </c>
      <c r="M259" s="80">
        <v>5124038.12</v>
      </c>
      <c r="N259" s="80">
        <v>0</v>
      </c>
      <c r="O259" s="80">
        <v>0</v>
      </c>
      <c r="P259" s="80">
        <v>0</v>
      </c>
      <c r="Q259" s="80">
        <v>5124038.12</v>
      </c>
      <c r="R259" s="80">
        <v>0</v>
      </c>
      <c r="S259" s="80">
        <v>0</v>
      </c>
      <c r="T259" s="80">
        <v>0</v>
      </c>
      <c r="U259" s="80">
        <v>0</v>
      </c>
      <c r="V259" s="80">
        <v>0</v>
      </c>
      <c r="W259" s="80">
        <v>0</v>
      </c>
      <c r="X259" s="80">
        <v>0</v>
      </c>
      <c r="Y259" s="80">
        <v>0</v>
      </c>
      <c r="Z259" s="80">
        <v>0</v>
      </c>
      <c r="AA259" s="80">
        <v>0</v>
      </c>
      <c r="AB259" s="80">
        <v>0</v>
      </c>
      <c r="AC259" s="80">
        <v>0</v>
      </c>
      <c r="AD259" s="80">
        <v>0</v>
      </c>
      <c r="AE259" s="80">
        <v>0</v>
      </c>
      <c r="AF259" s="80">
        <v>0</v>
      </c>
      <c r="AG259" s="80">
        <v>0</v>
      </c>
      <c r="AH259" s="80">
        <v>0</v>
      </c>
      <c r="AI259" s="80">
        <v>0</v>
      </c>
      <c r="AJ259" s="80">
        <v>0</v>
      </c>
      <c r="AK259" s="80">
        <v>0</v>
      </c>
      <c r="AL259" s="80">
        <v>0</v>
      </c>
      <c r="AM259" s="80">
        <v>0</v>
      </c>
      <c r="AN259" s="80">
        <v>0</v>
      </c>
      <c r="AO259" s="80">
        <v>0</v>
      </c>
      <c r="AP259" s="80">
        <v>0</v>
      </c>
      <c r="AQ259" s="80">
        <v>0</v>
      </c>
      <c r="AR259" s="80">
        <v>0</v>
      </c>
      <c r="AS259" s="80">
        <v>0</v>
      </c>
      <c r="AT259" s="80">
        <f t="shared" si="350"/>
        <v>2562019.06</v>
      </c>
      <c r="AU259" s="80">
        <f t="shared" si="351"/>
        <v>2562019.06</v>
      </c>
      <c r="AV259" s="80">
        <f t="shared" si="352"/>
        <v>5124038.12</v>
      </c>
      <c r="AW259" s="80">
        <f t="shared" si="353"/>
        <v>0</v>
      </c>
      <c r="AX259" s="80">
        <f t="shared" si="354"/>
        <v>0</v>
      </c>
      <c r="AY259" s="80">
        <f t="shared" si="355"/>
        <v>0</v>
      </c>
      <c r="AZ259" s="80">
        <f t="shared" si="356"/>
        <v>5124038.12</v>
      </c>
      <c r="BA259" s="131"/>
      <c r="BB259" s="132"/>
      <c r="BC259" s="131"/>
      <c r="BD259" s="132"/>
      <c r="BE259" s="131"/>
      <c r="BF259" s="132"/>
      <c r="BG259" s="131"/>
      <c r="BH259" s="132"/>
    </row>
    <row r="260" spans="1:60" ht="27.75">
      <c r="A260" s="76">
        <v>2026</v>
      </c>
      <c r="B260" s="76">
        <v>8324</v>
      </c>
      <c r="C260" s="76">
        <v>3</v>
      </c>
      <c r="D260" s="76">
        <v>9</v>
      </c>
      <c r="E260" s="76">
        <v>26</v>
      </c>
      <c r="F260" s="76">
        <v>5000</v>
      </c>
      <c r="G260" s="76">
        <v>5100</v>
      </c>
      <c r="H260" s="76"/>
      <c r="I260" s="78" t="s">
        <v>19</v>
      </c>
      <c r="J260" s="81" t="s">
        <v>37</v>
      </c>
      <c r="K260" s="82">
        <v>1438400</v>
      </c>
      <c r="L260" s="82">
        <v>1438400</v>
      </c>
      <c r="M260" s="82">
        <v>2876800</v>
      </c>
      <c r="N260" s="82">
        <v>0</v>
      </c>
      <c r="O260" s="82">
        <v>0</v>
      </c>
      <c r="P260" s="82">
        <v>0</v>
      </c>
      <c r="Q260" s="82">
        <v>2876800</v>
      </c>
      <c r="R260" s="82">
        <v>0</v>
      </c>
      <c r="S260" s="82">
        <v>0</v>
      </c>
      <c r="T260" s="82">
        <v>0</v>
      </c>
      <c r="U260" s="82">
        <v>0</v>
      </c>
      <c r="V260" s="82">
        <v>0</v>
      </c>
      <c r="W260" s="82">
        <v>0</v>
      </c>
      <c r="X260" s="82">
        <v>0</v>
      </c>
      <c r="Y260" s="82">
        <v>0</v>
      </c>
      <c r="Z260" s="82">
        <v>0</v>
      </c>
      <c r="AA260" s="82">
        <v>0</v>
      </c>
      <c r="AB260" s="82">
        <v>0</v>
      </c>
      <c r="AC260" s="82">
        <v>0</v>
      </c>
      <c r="AD260" s="82">
        <v>0</v>
      </c>
      <c r="AE260" s="82">
        <v>0</v>
      </c>
      <c r="AF260" s="82">
        <v>0</v>
      </c>
      <c r="AG260" s="82">
        <v>0</v>
      </c>
      <c r="AH260" s="82">
        <v>0</v>
      </c>
      <c r="AI260" s="82">
        <v>0</v>
      </c>
      <c r="AJ260" s="82">
        <v>0</v>
      </c>
      <c r="AK260" s="82">
        <v>0</v>
      </c>
      <c r="AL260" s="82">
        <v>0</v>
      </c>
      <c r="AM260" s="82">
        <v>0</v>
      </c>
      <c r="AN260" s="82">
        <v>0</v>
      </c>
      <c r="AO260" s="82">
        <v>0</v>
      </c>
      <c r="AP260" s="82">
        <v>0</v>
      </c>
      <c r="AQ260" s="82">
        <v>0</v>
      </c>
      <c r="AR260" s="82">
        <v>0</v>
      </c>
      <c r="AS260" s="82">
        <v>0</v>
      </c>
      <c r="AT260" s="82">
        <f t="shared" si="350"/>
        <v>1438400</v>
      </c>
      <c r="AU260" s="82">
        <f t="shared" si="351"/>
        <v>1438400</v>
      </c>
      <c r="AV260" s="82">
        <f t="shared" si="352"/>
        <v>2876800</v>
      </c>
      <c r="AW260" s="82">
        <f t="shared" si="353"/>
        <v>0</v>
      </c>
      <c r="AX260" s="82">
        <f t="shared" si="354"/>
        <v>0</v>
      </c>
      <c r="AY260" s="82">
        <f t="shared" si="355"/>
        <v>0</v>
      </c>
      <c r="AZ260" s="82">
        <f t="shared" si="356"/>
        <v>2876800</v>
      </c>
      <c r="BA260" s="133"/>
      <c r="BB260" s="134"/>
      <c r="BC260" s="133"/>
      <c r="BD260" s="134"/>
      <c r="BE260" s="133"/>
      <c r="BF260" s="134"/>
      <c r="BG260" s="133"/>
      <c r="BH260" s="134"/>
    </row>
    <row r="261" spans="1:60" ht="27.75">
      <c r="A261" s="83">
        <v>2026</v>
      </c>
      <c r="B261" s="83">
        <v>8324</v>
      </c>
      <c r="C261" s="83">
        <v>3</v>
      </c>
      <c r="D261" s="83">
        <v>9</v>
      </c>
      <c r="E261" s="83">
        <v>26</v>
      </c>
      <c r="F261" s="83">
        <v>5000</v>
      </c>
      <c r="G261" s="83">
        <v>5100</v>
      </c>
      <c r="H261" s="83">
        <v>515</v>
      </c>
      <c r="I261" s="92" t="s">
        <v>19</v>
      </c>
      <c r="J261" s="85" t="s">
        <v>38</v>
      </c>
      <c r="K261" s="86">
        <v>1438400</v>
      </c>
      <c r="L261" s="86">
        <v>1438400</v>
      </c>
      <c r="M261" s="86">
        <v>2876800</v>
      </c>
      <c r="N261" s="86">
        <v>0</v>
      </c>
      <c r="O261" s="86">
        <v>0</v>
      </c>
      <c r="P261" s="86">
        <v>0</v>
      </c>
      <c r="Q261" s="86">
        <v>2876800</v>
      </c>
      <c r="R261" s="86">
        <v>0</v>
      </c>
      <c r="S261" s="86">
        <v>0</v>
      </c>
      <c r="T261" s="86">
        <v>0</v>
      </c>
      <c r="U261" s="86">
        <v>0</v>
      </c>
      <c r="V261" s="86">
        <v>0</v>
      </c>
      <c r="W261" s="86">
        <v>0</v>
      </c>
      <c r="X261" s="86">
        <v>0</v>
      </c>
      <c r="Y261" s="86">
        <v>0</v>
      </c>
      <c r="Z261" s="86">
        <v>0</v>
      </c>
      <c r="AA261" s="86">
        <v>0</v>
      </c>
      <c r="AB261" s="86">
        <v>0</v>
      </c>
      <c r="AC261" s="86">
        <v>0</v>
      </c>
      <c r="AD261" s="86">
        <v>0</v>
      </c>
      <c r="AE261" s="86">
        <v>0</v>
      </c>
      <c r="AF261" s="86">
        <v>0</v>
      </c>
      <c r="AG261" s="86">
        <v>0</v>
      </c>
      <c r="AH261" s="86">
        <v>0</v>
      </c>
      <c r="AI261" s="86">
        <v>0</v>
      </c>
      <c r="AJ261" s="86">
        <v>0</v>
      </c>
      <c r="AK261" s="86">
        <v>0</v>
      </c>
      <c r="AL261" s="86">
        <v>0</v>
      </c>
      <c r="AM261" s="86">
        <v>0</v>
      </c>
      <c r="AN261" s="86">
        <v>0</v>
      </c>
      <c r="AO261" s="86">
        <v>0</v>
      </c>
      <c r="AP261" s="86">
        <v>0</v>
      </c>
      <c r="AQ261" s="86">
        <v>0</v>
      </c>
      <c r="AR261" s="86">
        <v>0</v>
      </c>
      <c r="AS261" s="86">
        <v>0</v>
      </c>
      <c r="AT261" s="86">
        <f t="shared" si="350"/>
        <v>1438400</v>
      </c>
      <c r="AU261" s="86">
        <f t="shared" si="351"/>
        <v>1438400</v>
      </c>
      <c r="AV261" s="86">
        <f t="shared" si="352"/>
        <v>2876800</v>
      </c>
      <c r="AW261" s="86">
        <f t="shared" si="353"/>
        <v>0</v>
      </c>
      <c r="AX261" s="86">
        <f t="shared" si="354"/>
        <v>0</v>
      </c>
      <c r="AY261" s="86">
        <f t="shared" si="355"/>
        <v>0</v>
      </c>
      <c r="AZ261" s="86">
        <f t="shared" si="356"/>
        <v>2876800</v>
      </c>
      <c r="BA261" s="177"/>
      <c r="BB261" s="136"/>
      <c r="BC261" s="177"/>
      <c r="BD261" s="136"/>
      <c r="BE261" s="177"/>
      <c r="BF261" s="136"/>
      <c r="BG261" s="177"/>
      <c r="BH261" s="136"/>
    </row>
    <row r="262" spans="1:60" ht="27.75">
      <c r="A262" s="87">
        <v>2026</v>
      </c>
      <c r="B262" s="87">
        <v>8324</v>
      </c>
      <c r="C262" s="87">
        <v>3</v>
      </c>
      <c r="D262" s="87">
        <v>9</v>
      </c>
      <c r="E262" s="87">
        <v>26</v>
      </c>
      <c r="F262" s="87">
        <v>5000</v>
      </c>
      <c r="G262" s="87">
        <v>5100</v>
      </c>
      <c r="H262" s="87">
        <v>515</v>
      </c>
      <c r="I262" s="88">
        <v>1</v>
      </c>
      <c r="J262" s="89" t="s">
        <v>38</v>
      </c>
      <c r="K262" s="90">
        <v>1438400</v>
      </c>
      <c r="L262" s="90">
        <v>1438400</v>
      </c>
      <c r="M262" s="91">
        <v>2876800</v>
      </c>
      <c r="N262" s="90">
        <v>0</v>
      </c>
      <c r="O262" s="90">
        <v>0</v>
      </c>
      <c r="P262" s="91">
        <v>0</v>
      </c>
      <c r="Q262" s="91">
        <v>2876800</v>
      </c>
      <c r="R262" s="90">
        <v>0</v>
      </c>
      <c r="S262" s="90">
        <v>0</v>
      </c>
      <c r="T262" s="91">
        <v>0</v>
      </c>
      <c r="U262" s="90">
        <v>0</v>
      </c>
      <c r="V262" s="90">
        <v>0</v>
      </c>
      <c r="W262" s="91">
        <v>0</v>
      </c>
      <c r="X262" s="91">
        <v>0</v>
      </c>
      <c r="Y262" s="90">
        <v>0</v>
      </c>
      <c r="Z262" s="90">
        <v>0</v>
      </c>
      <c r="AA262" s="91">
        <v>0</v>
      </c>
      <c r="AB262" s="90">
        <v>0</v>
      </c>
      <c r="AC262" s="90">
        <v>0</v>
      </c>
      <c r="AD262" s="91">
        <v>0</v>
      </c>
      <c r="AE262" s="91">
        <v>0</v>
      </c>
      <c r="AF262" s="90">
        <v>0</v>
      </c>
      <c r="AG262" s="90">
        <v>0</v>
      </c>
      <c r="AH262" s="91">
        <v>0</v>
      </c>
      <c r="AI262" s="90">
        <v>0</v>
      </c>
      <c r="AJ262" s="90">
        <v>0</v>
      </c>
      <c r="AK262" s="91">
        <v>0</v>
      </c>
      <c r="AL262" s="91">
        <v>0</v>
      </c>
      <c r="AM262" s="90">
        <v>0</v>
      </c>
      <c r="AN262" s="90">
        <v>0</v>
      </c>
      <c r="AO262" s="91">
        <v>0</v>
      </c>
      <c r="AP262" s="90">
        <v>0</v>
      </c>
      <c r="AQ262" s="90">
        <v>0</v>
      </c>
      <c r="AR262" s="91">
        <v>0</v>
      </c>
      <c r="AS262" s="91">
        <v>0</v>
      </c>
      <c r="AT262" s="90">
        <f t="shared" si="350"/>
        <v>1438400</v>
      </c>
      <c r="AU262" s="90">
        <f t="shared" si="351"/>
        <v>1438400</v>
      </c>
      <c r="AV262" s="91">
        <f t="shared" si="352"/>
        <v>2876800</v>
      </c>
      <c r="AW262" s="90">
        <f t="shared" si="353"/>
        <v>0</v>
      </c>
      <c r="AX262" s="90">
        <f t="shared" si="354"/>
        <v>0</v>
      </c>
      <c r="AY262" s="91">
        <f t="shared" si="355"/>
        <v>0</v>
      </c>
      <c r="AZ262" s="91">
        <f t="shared" si="356"/>
        <v>2876800</v>
      </c>
      <c r="BA262" s="137">
        <v>32</v>
      </c>
      <c r="BB262" s="138"/>
      <c r="BC262" s="137"/>
      <c r="BD262" s="138"/>
      <c r="BE262" s="137"/>
      <c r="BF262" s="138"/>
      <c r="BG262" s="137">
        <f t="shared" ref="BG262" si="371">+BA262-BC262-BE262</f>
        <v>32</v>
      </c>
      <c r="BH262" s="138"/>
    </row>
    <row r="263" spans="1:60" ht="27.75">
      <c r="A263" s="76">
        <v>2026</v>
      </c>
      <c r="B263" s="76">
        <v>8324</v>
      </c>
      <c r="C263" s="76">
        <v>3</v>
      </c>
      <c r="D263" s="76">
        <v>9</v>
      </c>
      <c r="E263" s="76">
        <v>26</v>
      </c>
      <c r="F263" s="76">
        <v>5000</v>
      </c>
      <c r="G263" s="76">
        <v>5200</v>
      </c>
      <c r="H263" s="76"/>
      <c r="I263" s="78" t="s">
        <v>19</v>
      </c>
      <c r="J263" s="81" t="s">
        <v>39</v>
      </c>
      <c r="K263" s="82">
        <v>1123619.06</v>
      </c>
      <c r="L263" s="82">
        <v>1123619.06</v>
      </c>
      <c r="M263" s="82">
        <v>2247238.12</v>
      </c>
      <c r="N263" s="82">
        <v>0</v>
      </c>
      <c r="O263" s="82">
        <v>0</v>
      </c>
      <c r="P263" s="82">
        <v>0</v>
      </c>
      <c r="Q263" s="82">
        <v>2247238.12</v>
      </c>
      <c r="R263" s="82">
        <v>0</v>
      </c>
      <c r="S263" s="82">
        <v>0</v>
      </c>
      <c r="T263" s="82">
        <v>0</v>
      </c>
      <c r="U263" s="82">
        <v>0</v>
      </c>
      <c r="V263" s="82">
        <v>0</v>
      </c>
      <c r="W263" s="82">
        <v>0</v>
      </c>
      <c r="X263" s="82">
        <v>0</v>
      </c>
      <c r="Y263" s="82">
        <v>0</v>
      </c>
      <c r="Z263" s="82">
        <v>0</v>
      </c>
      <c r="AA263" s="82">
        <v>0</v>
      </c>
      <c r="AB263" s="82">
        <v>0</v>
      </c>
      <c r="AC263" s="82">
        <v>0</v>
      </c>
      <c r="AD263" s="82">
        <v>0</v>
      </c>
      <c r="AE263" s="82">
        <v>0</v>
      </c>
      <c r="AF263" s="82">
        <v>0</v>
      </c>
      <c r="AG263" s="82">
        <v>0</v>
      </c>
      <c r="AH263" s="82">
        <v>0</v>
      </c>
      <c r="AI263" s="82">
        <v>0</v>
      </c>
      <c r="AJ263" s="82">
        <v>0</v>
      </c>
      <c r="AK263" s="82">
        <v>0</v>
      </c>
      <c r="AL263" s="82">
        <v>0</v>
      </c>
      <c r="AM263" s="82">
        <v>0</v>
      </c>
      <c r="AN263" s="82">
        <v>0</v>
      </c>
      <c r="AO263" s="82">
        <v>0</v>
      </c>
      <c r="AP263" s="82">
        <v>0</v>
      </c>
      <c r="AQ263" s="82">
        <v>0</v>
      </c>
      <c r="AR263" s="82">
        <v>0</v>
      </c>
      <c r="AS263" s="82">
        <v>0</v>
      </c>
      <c r="AT263" s="82">
        <f t="shared" si="350"/>
        <v>1123619.06</v>
      </c>
      <c r="AU263" s="82">
        <f t="shared" si="351"/>
        <v>1123619.06</v>
      </c>
      <c r="AV263" s="82">
        <f t="shared" si="352"/>
        <v>2247238.12</v>
      </c>
      <c r="AW263" s="82">
        <f t="shared" si="353"/>
        <v>0</v>
      </c>
      <c r="AX263" s="82">
        <f t="shared" si="354"/>
        <v>0</v>
      </c>
      <c r="AY263" s="82">
        <f t="shared" si="355"/>
        <v>0</v>
      </c>
      <c r="AZ263" s="82">
        <f t="shared" si="356"/>
        <v>2247238.12</v>
      </c>
      <c r="BA263" s="133"/>
      <c r="BB263" s="134"/>
      <c r="BC263" s="133"/>
      <c r="BD263" s="134"/>
      <c r="BE263" s="133"/>
      <c r="BF263" s="134"/>
      <c r="BG263" s="133"/>
      <c r="BH263" s="134"/>
    </row>
    <row r="264" spans="1:60" ht="27.75">
      <c r="A264" s="83">
        <v>2026</v>
      </c>
      <c r="B264" s="83">
        <v>8324</v>
      </c>
      <c r="C264" s="83">
        <v>3</v>
      </c>
      <c r="D264" s="83">
        <v>9</v>
      </c>
      <c r="E264" s="83">
        <v>26</v>
      </c>
      <c r="F264" s="83">
        <v>5000</v>
      </c>
      <c r="G264" s="83">
        <v>5200</v>
      </c>
      <c r="H264" s="83">
        <v>523</v>
      </c>
      <c r="I264" s="92" t="s">
        <v>19</v>
      </c>
      <c r="J264" s="85" t="s">
        <v>40</v>
      </c>
      <c r="K264" s="86">
        <v>1123619.06</v>
      </c>
      <c r="L264" s="86">
        <v>1123619.06</v>
      </c>
      <c r="M264" s="86">
        <v>2247238.12</v>
      </c>
      <c r="N264" s="86">
        <v>0</v>
      </c>
      <c r="O264" s="86">
        <v>0</v>
      </c>
      <c r="P264" s="86">
        <v>0</v>
      </c>
      <c r="Q264" s="86">
        <v>2247238.12</v>
      </c>
      <c r="R264" s="86">
        <v>0</v>
      </c>
      <c r="S264" s="86">
        <v>0</v>
      </c>
      <c r="T264" s="86">
        <v>0</v>
      </c>
      <c r="U264" s="86">
        <v>0</v>
      </c>
      <c r="V264" s="86">
        <v>0</v>
      </c>
      <c r="W264" s="86">
        <v>0</v>
      </c>
      <c r="X264" s="86">
        <v>0</v>
      </c>
      <c r="Y264" s="86">
        <v>0</v>
      </c>
      <c r="Z264" s="86">
        <v>0</v>
      </c>
      <c r="AA264" s="86">
        <v>0</v>
      </c>
      <c r="AB264" s="86">
        <v>0</v>
      </c>
      <c r="AC264" s="86">
        <v>0</v>
      </c>
      <c r="AD264" s="86">
        <v>0</v>
      </c>
      <c r="AE264" s="86">
        <v>0</v>
      </c>
      <c r="AF264" s="86">
        <v>0</v>
      </c>
      <c r="AG264" s="86">
        <v>0</v>
      </c>
      <c r="AH264" s="86">
        <v>0</v>
      </c>
      <c r="AI264" s="86">
        <v>0</v>
      </c>
      <c r="AJ264" s="86">
        <v>0</v>
      </c>
      <c r="AK264" s="86">
        <v>0</v>
      </c>
      <c r="AL264" s="86">
        <v>0</v>
      </c>
      <c r="AM264" s="86">
        <v>0</v>
      </c>
      <c r="AN264" s="86">
        <v>0</v>
      </c>
      <c r="AO264" s="86">
        <v>0</v>
      </c>
      <c r="AP264" s="86">
        <v>0</v>
      </c>
      <c r="AQ264" s="86">
        <v>0</v>
      </c>
      <c r="AR264" s="86">
        <v>0</v>
      </c>
      <c r="AS264" s="86">
        <v>0</v>
      </c>
      <c r="AT264" s="86">
        <f t="shared" si="350"/>
        <v>1123619.06</v>
      </c>
      <c r="AU264" s="86">
        <f t="shared" si="351"/>
        <v>1123619.06</v>
      </c>
      <c r="AV264" s="86">
        <f t="shared" si="352"/>
        <v>2247238.12</v>
      </c>
      <c r="AW264" s="86">
        <f t="shared" si="353"/>
        <v>0</v>
      </c>
      <c r="AX264" s="86">
        <f t="shared" si="354"/>
        <v>0</v>
      </c>
      <c r="AY264" s="86">
        <f t="shared" si="355"/>
        <v>0</v>
      </c>
      <c r="AZ264" s="86">
        <f t="shared" si="356"/>
        <v>2247238.12</v>
      </c>
      <c r="BA264" s="135"/>
      <c r="BB264" s="136"/>
      <c r="BC264" s="135"/>
      <c r="BD264" s="136"/>
      <c r="BE264" s="135"/>
      <c r="BF264" s="136"/>
      <c r="BG264" s="135"/>
      <c r="BH264" s="136"/>
    </row>
    <row r="265" spans="1:60" ht="27.75">
      <c r="A265" s="87">
        <v>2026</v>
      </c>
      <c r="B265" s="87">
        <v>8324</v>
      </c>
      <c r="C265" s="87">
        <v>3</v>
      </c>
      <c r="D265" s="87">
        <v>9</v>
      </c>
      <c r="E265" s="87">
        <v>26</v>
      </c>
      <c r="F265" s="87">
        <v>5000</v>
      </c>
      <c r="G265" s="87">
        <v>5200</v>
      </c>
      <c r="H265" s="87">
        <v>523</v>
      </c>
      <c r="I265" s="88">
        <v>1</v>
      </c>
      <c r="J265" s="89" t="s">
        <v>40</v>
      </c>
      <c r="K265" s="90">
        <v>1123619.06</v>
      </c>
      <c r="L265" s="90">
        <v>1123619.06</v>
      </c>
      <c r="M265" s="91">
        <v>2247238.12</v>
      </c>
      <c r="N265" s="90">
        <v>0</v>
      </c>
      <c r="O265" s="90">
        <v>0</v>
      </c>
      <c r="P265" s="91">
        <v>0</v>
      </c>
      <c r="Q265" s="91">
        <v>2247238.12</v>
      </c>
      <c r="R265" s="90">
        <v>0</v>
      </c>
      <c r="S265" s="90">
        <v>0</v>
      </c>
      <c r="T265" s="91">
        <v>0</v>
      </c>
      <c r="U265" s="90">
        <v>0</v>
      </c>
      <c r="V265" s="90">
        <v>0</v>
      </c>
      <c r="W265" s="91">
        <v>0</v>
      </c>
      <c r="X265" s="91">
        <v>0</v>
      </c>
      <c r="Y265" s="90">
        <v>0</v>
      </c>
      <c r="Z265" s="90">
        <v>0</v>
      </c>
      <c r="AA265" s="91">
        <v>0</v>
      </c>
      <c r="AB265" s="90">
        <v>0</v>
      </c>
      <c r="AC265" s="90">
        <v>0</v>
      </c>
      <c r="AD265" s="91">
        <v>0</v>
      </c>
      <c r="AE265" s="91">
        <v>0</v>
      </c>
      <c r="AF265" s="90">
        <v>0</v>
      </c>
      <c r="AG265" s="90">
        <v>0</v>
      </c>
      <c r="AH265" s="91">
        <v>0</v>
      </c>
      <c r="AI265" s="90">
        <v>0</v>
      </c>
      <c r="AJ265" s="90">
        <v>0</v>
      </c>
      <c r="AK265" s="91">
        <v>0</v>
      </c>
      <c r="AL265" s="91">
        <v>0</v>
      </c>
      <c r="AM265" s="90">
        <v>0</v>
      </c>
      <c r="AN265" s="90">
        <v>0</v>
      </c>
      <c r="AO265" s="91">
        <v>0</v>
      </c>
      <c r="AP265" s="90">
        <v>0</v>
      </c>
      <c r="AQ265" s="90">
        <v>0</v>
      </c>
      <c r="AR265" s="91">
        <v>0</v>
      </c>
      <c r="AS265" s="91">
        <v>0</v>
      </c>
      <c r="AT265" s="90">
        <f t="shared" si="350"/>
        <v>1123619.06</v>
      </c>
      <c r="AU265" s="90">
        <f t="shared" si="351"/>
        <v>1123619.06</v>
      </c>
      <c r="AV265" s="91">
        <f t="shared" si="352"/>
        <v>2247238.12</v>
      </c>
      <c r="AW265" s="90">
        <f t="shared" si="353"/>
        <v>0</v>
      </c>
      <c r="AX265" s="90">
        <f t="shared" si="354"/>
        <v>0</v>
      </c>
      <c r="AY265" s="91">
        <f t="shared" si="355"/>
        <v>0</v>
      </c>
      <c r="AZ265" s="91">
        <f t="shared" si="356"/>
        <v>2247238.12</v>
      </c>
      <c r="BA265" s="137">
        <v>32</v>
      </c>
      <c r="BB265" s="138"/>
      <c r="BC265" s="137"/>
      <c r="BD265" s="138"/>
      <c r="BE265" s="137"/>
      <c r="BF265" s="138"/>
      <c r="BG265" s="137">
        <f t="shared" ref="BG265" si="372">+BA265-BC265-BE265</f>
        <v>32</v>
      </c>
      <c r="BH265" s="138"/>
    </row>
    <row r="266" spans="1:60" ht="27.75">
      <c r="A266" s="56">
        <v>2026</v>
      </c>
      <c r="B266" s="56">
        <v>8324</v>
      </c>
      <c r="C266" s="56">
        <v>4</v>
      </c>
      <c r="D266" s="56"/>
      <c r="E266" s="56"/>
      <c r="F266" s="56"/>
      <c r="G266" s="56"/>
      <c r="H266" s="62"/>
      <c r="I266" s="63"/>
      <c r="J266" s="69" t="s">
        <v>149</v>
      </c>
      <c r="K266" s="70">
        <v>10788840.91</v>
      </c>
      <c r="L266" s="70">
        <v>0</v>
      </c>
      <c r="M266" s="70">
        <v>10788840.91</v>
      </c>
      <c r="N266" s="70">
        <v>3393349.4</v>
      </c>
      <c r="O266" s="70">
        <v>0</v>
      </c>
      <c r="P266" s="70">
        <v>3393349.4</v>
      </c>
      <c r="Q266" s="70">
        <v>14182190.310000001</v>
      </c>
      <c r="R266" s="70">
        <f t="shared" ref="R266:AE267" si="373">+R267</f>
        <v>0</v>
      </c>
      <c r="S266" s="70">
        <f t="shared" si="373"/>
        <v>0</v>
      </c>
      <c r="T266" s="70">
        <f t="shared" si="373"/>
        <v>0</v>
      </c>
      <c r="U266" s="70">
        <f t="shared" si="373"/>
        <v>0</v>
      </c>
      <c r="V266" s="70">
        <f t="shared" si="373"/>
        <v>0</v>
      </c>
      <c r="W266" s="70">
        <f t="shared" si="373"/>
        <v>0</v>
      </c>
      <c r="X266" s="70">
        <f t="shared" si="373"/>
        <v>0</v>
      </c>
      <c r="Y266" s="70">
        <f t="shared" si="373"/>
        <v>0</v>
      </c>
      <c r="Z266" s="70">
        <f t="shared" si="373"/>
        <v>0</v>
      </c>
      <c r="AA266" s="70">
        <f t="shared" si="373"/>
        <v>0</v>
      </c>
      <c r="AB266" s="70">
        <f t="shared" si="373"/>
        <v>0</v>
      </c>
      <c r="AC266" s="70">
        <f t="shared" si="373"/>
        <v>0</v>
      </c>
      <c r="AD266" s="70">
        <f t="shared" si="373"/>
        <v>0</v>
      </c>
      <c r="AE266" s="70">
        <f t="shared" si="373"/>
        <v>0</v>
      </c>
      <c r="AF266" s="70">
        <f>+AF267</f>
        <v>239366</v>
      </c>
      <c r="AG266" s="70">
        <f t="shared" ref="AG266:AS267" si="374">+AG267</f>
        <v>0</v>
      </c>
      <c r="AH266" s="70">
        <f t="shared" si="374"/>
        <v>239366</v>
      </c>
      <c r="AI266" s="70">
        <f t="shared" si="374"/>
        <v>0</v>
      </c>
      <c r="AJ266" s="70">
        <f t="shared" si="374"/>
        <v>0</v>
      </c>
      <c r="AK266" s="70">
        <f t="shared" si="374"/>
        <v>0</v>
      </c>
      <c r="AL266" s="70">
        <f t="shared" si="374"/>
        <v>239366</v>
      </c>
      <c r="AM266" s="70">
        <f t="shared" si="374"/>
        <v>0</v>
      </c>
      <c r="AN266" s="70">
        <f t="shared" si="374"/>
        <v>0</v>
      </c>
      <c r="AO266" s="70">
        <f t="shared" si="374"/>
        <v>0</v>
      </c>
      <c r="AP266" s="70">
        <f t="shared" si="374"/>
        <v>0</v>
      </c>
      <c r="AQ266" s="70">
        <f t="shared" si="374"/>
        <v>0</v>
      </c>
      <c r="AR266" s="70">
        <f t="shared" si="374"/>
        <v>0</v>
      </c>
      <c r="AS266" s="70">
        <f t="shared" si="374"/>
        <v>0</v>
      </c>
      <c r="AT266" s="70">
        <f t="shared" si="350"/>
        <v>10549474.91</v>
      </c>
      <c r="AU266" s="70">
        <f t="shared" si="351"/>
        <v>0</v>
      </c>
      <c r="AV266" s="70">
        <f t="shared" si="352"/>
        <v>10549474.91</v>
      </c>
      <c r="AW266" s="70">
        <f t="shared" si="353"/>
        <v>3393349.4</v>
      </c>
      <c r="AX266" s="70">
        <f t="shared" si="354"/>
        <v>0</v>
      </c>
      <c r="AY266" s="70">
        <f t="shared" si="355"/>
        <v>3393349.4</v>
      </c>
      <c r="AZ266" s="70">
        <f t="shared" si="356"/>
        <v>13942824.310000001</v>
      </c>
      <c r="BA266" s="125"/>
      <c r="BB266" s="126"/>
      <c r="BC266" s="125"/>
      <c r="BD266" s="126"/>
      <c r="BE266" s="125"/>
      <c r="BF266" s="126"/>
      <c r="BG266" s="125"/>
      <c r="BH266" s="126"/>
    </row>
    <row r="267" spans="1:60" ht="27.75">
      <c r="A267" s="57">
        <v>2026</v>
      </c>
      <c r="B267" s="57">
        <v>8324</v>
      </c>
      <c r="C267" s="57">
        <v>4</v>
      </c>
      <c r="D267" s="57">
        <v>10</v>
      </c>
      <c r="E267" s="57"/>
      <c r="F267" s="57"/>
      <c r="G267" s="57"/>
      <c r="H267" s="57"/>
      <c r="I267" s="64"/>
      <c r="J267" s="71" t="s">
        <v>83</v>
      </c>
      <c r="K267" s="72">
        <v>10788840.91</v>
      </c>
      <c r="L267" s="72">
        <v>0</v>
      </c>
      <c r="M267" s="72">
        <v>10788840.91</v>
      </c>
      <c r="N267" s="72">
        <v>3393349.4</v>
      </c>
      <c r="O267" s="72">
        <v>0</v>
      </c>
      <c r="P267" s="72">
        <v>3393349.4</v>
      </c>
      <c r="Q267" s="72">
        <v>14182190.310000001</v>
      </c>
      <c r="R267" s="72">
        <f t="shared" si="373"/>
        <v>0</v>
      </c>
      <c r="S267" s="72">
        <f t="shared" si="373"/>
        <v>0</v>
      </c>
      <c r="T267" s="72">
        <f t="shared" si="373"/>
        <v>0</v>
      </c>
      <c r="U267" s="72">
        <f t="shared" si="373"/>
        <v>0</v>
      </c>
      <c r="V267" s="72">
        <f t="shared" si="373"/>
        <v>0</v>
      </c>
      <c r="W267" s="72">
        <f t="shared" si="373"/>
        <v>0</v>
      </c>
      <c r="X267" s="72">
        <f t="shared" si="373"/>
        <v>0</v>
      </c>
      <c r="Y267" s="72">
        <f t="shared" si="373"/>
        <v>0</v>
      </c>
      <c r="Z267" s="72">
        <f t="shared" si="373"/>
        <v>0</v>
      </c>
      <c r="AA267" s="72">
        <f t="shared" si="373"/>
        <v>0</v>
      </c>
      <c r="AB267" s="72">
        <f t="shared" si="373"/>
        <v>0</v>
      </c>
      <c r="AC267" s="72">
        <f t="shared" si="373"/>
        <v>0</v>
      </c>
      <c r="AD267" s="72">
        <f t="shared" si="373"/>
        <v>0</v>
      </c>
      <c r="AE267" s="72">
        <f t="shared" si="373"/>
        <v>0</v>
      </c>
      <c r="AF267" s="72">
        <f>+AF268</f>
        <v>239366</v>
      </c>
      <c r="AG267" s="72">
        <f t="shared" si="374"/>
        <v>0</v>
      </c>
      <c r="AH267" s="72">
        <f t="shared" si="374"/>
        <v>239366</v>
      </c>
      <c r="AI267" s="72">
        <f t="shared" si="374"/>
        <v>0</v>
      </c>
      <c r="AJ267" s="72">
        <f t="shared" si="374"/>
        <v>0</v>
      </c>
      <c r="AK267" s="72">
        <f t="shared" si="374"/>
        <v>0</v>
      </c>
      <c r="AL267" s="72">
        <f t="shared" si="374"/>
        <v>239366</v>
      </c>
      <c r="AM267" s="72">
        <f t="shared" si="374"/>
        <v>0</v>
      </c>
      <c r="AN267" s="72">
        <f t="shared" si="374"/>
        <v>0</v>
      </c>
      <c r="AO267" s="72">
        <f t="shared" si="374"/>
        <v>0</v>
      </c>
      <c r="AP267" s="72">
        <f t="shared" si="374"/>
        <v>0</v>
      </c>
      <c r="AQ267" s="72">
        <f t="shared" si="374"/>
        <v>0</v>
      </c>
      <c r="AR267" s="72">
        <f t="shared" si="374"/>
        <v>0</v>
      </c>
      <c r="AS267" s="72">
        <f t="shared" si="374"/>
        <v>0</v>
      </c>
      <c r="AT267" s="72">
        <f t="shared" si="350"/>
        <v>10549474.91</v>
      </c>
      <c r="AU267" s="72">
        <f t="shared" si="351"/>
        <v>0</v>
      </c>
      <c r="AV267" s="72">
        <f t="shared" si="352"/>
        <v>10549474.91</v>
      </c>
      <c r="AW267" s="72">
        <f t="shared" si="353"/>
        <v>3393349.4</v>
      </c>
      <c r="AX267" s="72">
        <f t="shared" si="354"/>
        <v>0</v>
      </c>
      <c r="AY267" s="72">
        <f t="shared" si="355"/>
        <v>3393349.4</v>
      </c>
      <c r="AZ267" s="72">
        <f t="shared" si="356"/>
        <v>13942824.310000001</v>
      </c>
      <c r="BA267" s="127"/>
      <c r="BB267" s="128"/>
      <c r="BC267" s="127"/>
      <c r="BD267" s="128"/>
      <c r="BE267" s="127"/>
      <c r="BF267" s="128"/>
      <c r="BG267" s="127"/>
      <c r="BH267" s="128"/>
    </row>
    <row r="268" spans="1:60" ht="27.75">
      <c r="A268" s="58">
        <v>2026</v>
      </c>
      <c r="B268" s="58">
        <v>8324</v>
      </c>
      <c r="C268" s="58">
        <v>4</v>
      </c>
      <c r="D268" s="58">
        <v>10</v>
      </c>
      <c r="E268" s="58">
        <v>27</v>
      </c>
      <c r="F268" s="58"/>
      <c r="G268" s="58"/>
      <c r="H268" s="65"/>
      <c r="I268" s="66" t="s">
        <v>19</v>
      </c>
      <c r="J268" s="73" t="s">
        <v>150</v>
      </c>
      <c r="K268" s="74">
        <v>10788840.91</v>
      </c>
      <c r="L268" s="74">
        <v>0</v>
      </c>
      <c r="M268" s="74">
        <v>10788840.91</v>
      </c>
      <c r="N268" s="74">
        <v>3393349.4</v>
      </c>
      <c r="O268" s="74">
        <v>0</v>
      </c>
      <c r="P268" s="74">
        <v>3393349.4</v>
      </c>
      <c r="Q268" s="74">
        <v>14182190.310000001</v>
      </c>
      <c r="R268" s="74">
        <f t="shared" ref="R268:AE268" si="375">+R269+R273+R277</f>
        <v>0</v>
      </c>
      <c r="S268" s="74">
        <f t="shared" si="375"/>
        <v>0</v>
      </c>
      <c r="T268" s="74">
        <f t="shared" si="375"/>
        <v>0</v>
      </c>
      <c r="U268" s="74">
        <f t="shared" si="375"/>
        <v>0</v>
      </c>
      <c r="V268" s="74">
        <f t="shared" si="375"/>
        <v>0</v>
      </c>
      <c r="W268" s="74">
        <f t="shared" si="375"/>
        <v>0</v>
      </c>
      <c r="X268" s="74">
        <f t="shared" si="375"/>
        <v>0</v>
      </c>
      <c r="Y268" s="74">
        <f t="shared" si="375"/>
        <v>0</v>
      </c>
      <c r="Z268" s="74">
        <f t="shared" si="375"/>
        <v>0</v>
      </c>
      <c r="AA268" s="74">
        <f t="shared" si="375"/>
        <v>0</v>
      </c>
      <c r="AB268" s="74">
        <f t="shared" si="375"/>
        <v>0</v>
      </c>
      <c r="AC268" s="74">
        <f t="shared" si="375"/>
        <v>0</v>
      </c>
      <c r="AD268" s="74">
        <f t="shared" si="375"/>
        <v>0</v>
      </c>
      <c r="AE268" s="74">
        <f t="shared" si="375"/>
        <v>0</v>
      </c>
      <c r="AF268" s="74">
        <f>+AF269+AF273+AF277</f>
        <v>239366</v>
      </c>
      <c r="AG268" s="74">
        <f t="shared" ref="AG268:AS268" si="376">+AG269+AG273+AG277</f>
        <v>0</v>
      </c>
      <c r="AH268" s="74">
        <f t="shared" si="376"/>
        <v>239366</v>
      </c>
      <c r="AI268" s="74">
        <f t="shared" si="376"/>
        <v>0</v>
      </c>
      <c r="AJ268" s="74">
        <f t="shared" si="376"/>
        <v>0</v>
      </c>
      <c r="AK268" s="74">
        <f t="shared" si="376"/>
        <v>0</v>
      </c>
      <c r="AL268" s="74">
        <f t="shared" si="376"/>
        <v>239366</v>
      </c>
      <c r="AM268" s="74">
        <f t="shared" si="376"/>
        <v>0</v>
      </c>
      <c r="AN268" s="74">
        <f t="shared" si="376"/>
        <v>0</v>
      </c>
      <c r="AO268" s="74">
        <f t="shared" si="376"/>
        <v>0</v>
      </c>
      <c r="AP268" s="74">
        <f t="shared" si="376"/>
        <v>0</v>
      </c>
      <c r="AQ268" s="74">
        <f t="shared" si="376"/>
        <v>0</v>
      </c>
      <c r="AR268" s="74">
        <f t="shared" si="376"/>
        <v>0</v>
      </c>
      <c r="AS268" s="74">
        <f t="shared" si="376"/>
        <v>0</v>
      </c>
      <c r="AT268" s="74">
        <f t="shared" si="350"/>
        <v>10549474.91</v>
      </c>
      <c r="AU268" s="74">
        <f t="shared" si="351"/>
        <v>0</v>
      </c>
      <c r="AV268" s="74">
        <f t="shared" si="352"/>
        <v>10549474.91</v>
      </c>
      <c r="AW268" s="74">
        <f t="shared" si="353"/>
        <v>3393349.4</v>
      </c>
      <c r="AX268" s="74">
        <f t="shared" si="354"/>
        <v>0</v>
      </c>
      <c r="AY268" s="74">
        <f t="shared" si="355"/>
        <v>3393349.4</v>
      </c>
      <c r="AZ268" s="74">
        <f t="shared" si="356"/>
        <v>13942824.310000001</v>
      </c>
      <c r="BA268" s="74"/>
      <c r="BB268" s="159"/>
      <c r="BC268" s="74"/>
      <c r="BD268" s="159"/>
      <c r="BE268" s="74"/>
      <c r="BF268" s="159"/>
      <c r="BG268" s="74"/>
      <c r="BH268" s="159"/>
    </row>
    <row r="269" spans="1:60" ht="27.75">
      <c r="A269" s="75">
        <v>2026</v>
      </c>
      <c r="B269" s="75">
        <v>8324</v>
      </c>
      <c r="C269" s="75">
        <v>4</v>
      </c>
      <c r="D269" s="75">
        <v>10</v>
      </c>
      <c r="E269" s="75">
        <v>27</v>
      </c>
      <c r="F269" s="75">
        <v>2000</v>
      </c>
      <c r="G269" s="75"/>
      <c r="H269" s="75"/>
      <c r="I269" s="77" t="s">
        <v>19</v>
      </c>
      <c r="J269" s="79" t="s">
        <v>24</v>
      </c>
      <c r="K269" s="80">
        <v>513450.6</v>
      </c>
      <c r="L269" s="80">
        <v>0</v>
      </c>
      <c r="M269" s="80">
        <v>513450.6</v>
      </c>
      <c r="N269" s="80">
        <v>1336549.3999999999</v>
      </c>
      <c r="O269" s="80">
        <v>0</v>
      </c>
      <c r="P269" s="80">
        <v>1336549.3999999999</v>
      </c>
      <c r="Q269" s="80">
        <v>1850000</v>
      </c>
      <c r="R269" s="80">
        <f t="shared" ref="R269:AE271" si="377">+R270</f>
        <v>0</v>
      </c>
      <c r="S269" s="80">
        <f t="shared" si="377"/>
        <v>0</v>
      </c>
      <c r="T269" s="80">
        <f t="shared" si="377"/>
        <v>0</v>
      </c>
      <c r="U269" s="80">
        <f t="shared" si="377"/>
        <v>0</v>
      </c>
      <c r="V269" s="80">
        <f t="shared" si="377"/>
        <v>0</v>
      </c>
      <c r="W269" s="80">
        <f t="shared" si="377"/>
        <v>0</v>
      </c>
      <c r="X269" s="80">
        <f t="shared" si="377"/>
        <v>0</v>
      </c>
      <c r="Y269" s="80">
        <f t="shared" si="377"/>
        <v>0</v>
      </c>
      <c r="Z269" s="80">
        <f t="shared" si="377"/>
        <v>0</v>
      </c>
      <c r="AA269" s="80">
        <f t="shared" si="377"/>
        <v>0</v>
      </c>
      <c r="AB269" s="80">
        <f t="shared" si="377"/>
        <v>0</v>
      </c>
      <c r="AC269" s="80">
        <f t="shared" si="377"/>
        <v>0</v>
      </c>
      <c r="AD269" s="80">
        <f t="shared" si="377"/>
        <v>0</v>
      </c>
      <c r="AE269" s="80">
        <f t="shared" si="377"/>
        <v>0</v>
      </c>
      <c r="AF269" s="80">
        <f>+AF270</f>
        <v>0</v>
      </c>
      <c r="AG269" s="80">
        <f t="shared" ref="AG269:AS271" si="378">+AG270</f>
        <v>0</v>
      </c>
      <c r="AH269" s="80">
        <f t="shared" si="378"/>
        <v>0</v>
      </c>
      <c r="AI269" s="80">
        <f t="shared" si="378"/>
        <v>0</v>
      </c>
      <c r="AJ269" s="80">
        <f t="shared" si="378"/>
        <v>0</v>
      </c>
      <c r="AK269" s="80">
        <f t="shared" si="378"/>
        <v>0</v>
      </c>
      <c r="AL269" s="80">
        <f t="shared" si="378"/>
        <v>0</v>
      </c>
      <c r="AM269" s="80">
        <f t="shared" si="378"/>
        <v>0</v>
      </c>
      <c r="AN269" s="80">
        <f t="shared" si="378"/>
        <v>0</v>
      </c>
      <c r="AO269" s="80">
        <f t="shared" si="378"/>
        <v>0</v>
      </c>
      <c r="AP269" s="80">
        <f t="shared" si="378"/>
        <v>0</v>
      </c>
      <c r="AQ269" s="80">
        <f t="shared" si="378"/>
        <v>0</v>
      </c>
      <c r="AR269" s="80">
        <f t="shared" si="378"/>
        <v>0</v>
      </c>
      <c r="AS269" s="80">
        <f t="shared" si="378"/>
        <v>0</v>
      </c>
      <c r="AT269" s="80">
        <f t="shared" si="350"/>
        <v>513450.6</v>
      </c>
      <c r="AU269" s="80">
        <f t="shared" si="351"/>
        <v>0</v>
      </c>
      <c r="AV269" s="80">
        <f t="shared" si="352"/>
        <v>513450.6</v>
      </c>
      <c r="AW269" s="80">
        <f t="shared" si="353"/>
        <v>1336549.3999999999</v>
      </c>
      <c r="AX269" s="80">
        <f t="shared" si="354"/>
        <v>0</v>
      </c>
      <c r="AY269" s="80">
        <f t="shared" si="355"/>
        <v>1336549.3999999999</v>
      </c>
      <c r="AZ269" s="80">
        <f t="shared" si="356"/>
        <v>1850000</v>
      </c>
      <c r="BA269" s="131"/>
      <c r="BB269" s="132"/>
      <c r="BC269" s="131"/>
      <c r="BD269" s="132"/>
      <c r="BE269" s="131"/>
      <c r="BF269" s="132"/>
      <c r="BG269" s="131"/>
      <c r="BH269" s="132"/>
    </row>
    <row r="270" spans="1:60" ht="27.75">
      <c r="A270" s="76">
        <v>2026</v>
      </c>
      <c r="B270" s="76">
        <v>8324</v>
      </c>
      <c r="C270" s="76">
        <v>4</v>
      </c>
      <c r="D270" s="76">
        <v>10</v>
      </c>
      <c r="E270" s="76">
        <v>27</v>
      </c>
      <c r="F270" s="76">
        <v>2000</v>
      </c>
      <c r="G270" s="76">
        <v>2700</v>
      </c>
      <c r="H270" s="76"/>
      <c r="I270" s="78" t="s">
        <v>19</v>
      </c>
      <c r="J270" s="81" t="s">
        <v>86</v>
      </c>
      <c r="K270" s="82">
        <v>513450.6</v>
      </c>
      <c r="L270" s="82">
        <v>0</v>
      </c>
      <c r="M270" s="82">
        <v>513450.6</v>
      </c>
      <c r="N270" s="82">
        <v>1336549.3999999999</v>
      </c>
      <c r="O270" s="82">
        <v>0</v>
      </c>
      <c r="P270" s="82">
        <v>1336549.3999999999</v>
      </c>
      <c r="Q270" s="82">
        <v>1850000</v>
      </c>
      <c r="R270" s="82">
        <f t="shared" si="377"/>
        <v>0</v>
      </c>
      <c r="S270" s="82">
        <f t="shared" si="377"/>
        <v>0</v>
      </c>
      <c r="T270" s="82">
        <f t="shared" si="377"/>
        <v>0</v>
      </c>
      <c r="U270" s="82">
        <f t="shared" si="377"/>
        <v>0</v>
      </c>
      <c r="V270" s="82">
        <f t="shared" si="377"/>
        <v>0</v>
      </c>
      <c r="W270" s="82">
        <f t="shared" si="377"/>
        <v>0</v>
      </c>
      <c r="X270" s="82">
        <f t="shared" si="377"/>
        <v>0</v>
      </c>
      <c r="Y270" s="82">
        <f t="shared" si="377"/>
        <v>0</v>
      </c>
      <c r="Z270" s="82">
        <f t="shared" si="377"/>
        <v>0</v>
      </c>
      <c r="AA270" s="82">
        <f t="shared" si="377"/>
        <v>0</v>
      </c>
      <c r="AB270" s="82">
        <f t="shared" si="377"/>
        <v>0</v>
      </c>
      <c r="AC270" s="82">
        <f t="shared" si="377"/>
        <v>0</v>
      </c>
      <c r="AD270" s="82">
        <f t="shared" si="377"/>
        <v>0</v>
      </c>
      <c r="AE270" s="82">
        <f t="shared" si="377"/>
        <v>0</v>
      </c>
      <c r="AF270" s="82">
        <f>+AF271</f>
        <v>0</v>
      </c>
      <c r="AG270" s="82">
        <f t="shared" si="378"/>
        <v>0</v>
      </c>
      <c r="AH270" s="82">
        <f t="shared" si="378"/>
        <v>0</v>
      </c>
      <c r="AI270" s="82">
        <f t="shared" si="378"/>
        <v>0</v>
      </c>
      <c r="AJ270" s="82">
        <f t="shared" si="378"/>
        <v>0</v>
      </c>
      <c r="AK270" s="82">
        <f t="shared" si="378"/>
        <v>0</v>
      </c>
      <c r="AL270" s="82">
        <f t="shared" si="378"/>
        <v>0</v>
      </c>
      <c r="AM270" s="82">
        <f t="shared" si="378"/>
        <v>0</v>
      </c>
      <c r="AN270" s="82">
        <f t="shared" si="378"/>
        <v>0</v>
      </c>
      <c r="AO270" s="82">
        <f t="shared" si="378"/>
        <v>0</v>
      </c>
      <c r="AP270" s="82">
        <f t="shared" si="378"/>
        <v>0</v>
      </c>
      <c r="AQ270" s="82">
        <f t="shared" si="378"/>
        <v>0</v>
      </c>
      <c r="AR270" s="82">
        <f t="shared" si="378"/>
        <v>0</v>
      </c>
      <c r="AS270" s="82">
        <f t="shared" si="378"/>
        <v>0</v>
      </c>
      <c r="AT270" s="82">
        <f t="shared" si="350"/>
        <v>513450.6</v>
      </c>
      <c r="AU270" s="82">
        <f t="shared" si="351"/>
        <v>0</v>
      </c>
      <c r="AV270" s="82">
        <f t="shared" si="352"/>
        <v>513450.6</v>
      </c>
      <c r="AW270" s="82">
        <f t="shared" si="353"/>
        <v>1336549.3999999999</v>
      </c>
      <c r="AX270" s="82">
        <f t="shared" si="354"/>
        <v>0</v>
      </c>
      <c r="AY270" s="82">
        <f t="shared" si="355"/>
        <v>1336549.3999999999</v>
      </c>
      <c r="AZ270" s="82">
        <f t="shared" si="356"/>
        <v>1850000</v>
      </c>
      <c r="BA270" s="133"/>
      <c r="BB270" s="134"/>
      <c r="BC270" s="133"/>
      <c r="BD270" s="134"/>
      <c r="BE270" s="133"/>
      <c r="BF270" s="134"/>
      <c r="BG270" s="133"/>
      <c r="BH270" s="134"/>
    </row>
    <row r="271" spans="1:60" ht="27.75">
      <c r="A271" s="83">
        <v>2026</v>
      </c>
      <c r="B271" s="83">
        <v>8324</v>
      </c>
      <c r="C271" s="83">
        <v>4</v>
      </c>
      <c r="D271" s="83">
        <v>10</v>
      </c>
      <c r="E271" s="83">
        <v>27</v>
      </c>
      <c r="F271" s="83">
        <v>2000</v>
      </c>
      <c r="G271" s="83">
        <v>2700</v>
      </c>
      <c r="H271" s="83">
        <v>271</v>
      </c>
      <c r="I271" s="92" t="s">
        <v>19</v>
      </c>
      <c r="J271" s="85" t="s">
        <v>87</v>
      </c>
      <c r="K271" s="86">
        <v>513450.6</v>
      </c>
      <c r="L271" s="86">
        <v>0</v>
      </c>
      <c r="M271" s="86">
        <v>513450.6</v>
      </c>
      <c r="N271" s="86">
        <v>1336549.3999999999</v>
      </c>
      <c r="O271" s="86">
        <v>0</v>
      </c>
      <c r="P271" s="86">
        <v>1336549.3999999999</v>
      </c>
      <c r="Q271" s="86">
        <v>1850000</v>
      </c>
      <c r="R271" s="86">
        <f t="shared" si="377"/>
        <v>0</v>
      </c>
      <c r="S271" s="86">
        <f t="shared" si="377"/>
        <v>0</v>
      </c>
      <c r="T271" s="86">
        <f t="shared" si="377"/>
        <v>0</v>
      </c>
      <c r="U271" s="86">
        <f t="shared" si="377"/>
        <v>0</v>
      </c>
      <c r="V271" s="86">
        <f t="shared" si="377"/>
        <v>0</v>
      </c>
      <c r="W271" s="86">
        <f t="shared" si="377"/>
        <v>0</v>
      </c>
      <c r="X271" s="86">
        <f t="shared" si="377"/>
        <v>0</v>
      </c>
      <c r="Y271" s="86">
        <f t="shared" si="377"/>
        <v>0</v>
      </c>
      <c r="Z271" s="86">
        <f t="shared" si="377"/>
        <v>0</v>
      </c>
      <c r="AA271" s="86">
        <f t="shared" si="377"/>
        <v>0</v>
      </c>
      <c r="AB271" s="86">
        <f t="shared" si="377"/>
        <v>0</v>
      </c>
      <c r="AC271" s="86">
        <f t="shared" si="377"/>
        <v>0</v>
      </c>
      <c r="AD271" s="86">
        <f t="shared" si="377"/>
        <v>0</v>
      </c>
      <c r="AE271" s="86">
        <f t="shared" si="377"/>
        <v>0</v>
      </c>
      <c r="AF271" s="86">
        <f>+AF272</f>
        <v>0</v>
      </c>
      <c r="AG271" s="86">
        <f t="shared" si="378"/>
        <v>0</v>
      </c>
      <c r="AH271" s="86">
        <f t="shared" si="378"/>
        <v>0</v>
      </c>
      <c r="AI271" s="86">
        <f t="shared" si="378"/>
        <v>0</v>
      </c>
      <c r="AJ271" s="86">
        <f t="shared" si="378"/>
        <v>0</v>
      </c>
      <c r="AK271" s="86">
        <f t="shared" si="378"/>
        <v>0</v>
      </c>
      <c r="AL271" s="86">
        <f t="shared" si="378"/>
        <v>0</v>
      </c>
      <c r="AM271" s="86">
        <f t="shared" si="378"/>
        <v>0</v>
      </c>
      <c r="AN271" s="86">
        <f t="shared" si="378"/>
        <v>0</v>
      </c>
      <c r="AO271" s="86">
        <f t="shared" si="378"/>
        <v>0</v>
      </c>
      <c r="AP271" s="86">
        <f t="shared" si="378"/>
        <v>0</v>
      </c>
      <c r="AQ271" s="86">
        <f t="shared" si="378"/>
        <v>0</v>
      </c>
      <c r="AR271" s="86">
        <f t="shared" si="378"/>
        <v>0</v>
      </c>
      <c r="AS271" s="86">
        <f t="shared" si="378"/>
        <v>0</v>
      </c>
      <c r="AT271" s="86">
        <f t="shared" ref="AT271:AT325" si="379">+K271-R271-Y271-AF271-AM271</f>
        <v>513450.6</v>
      </c>
      <c r="AU271" s="86">
        <f t="shared" ref="AU271:AU325" si="380">+L271-S271-Z271-AG271-AN271</f>
        <v>0</v>
      </c>
      <c r="AV271" s="86">
        <f t="shared" ref="AV271:AV325" si="381">+M271-T271-AA271-AH271-AO271</f>
        <v>513450.6</v>
      </c>
      <c r="AW271" s="86">
        <f t="shared" ref="AW271:AW325" si="382">+N271-U271-AB271-AI271-AP271</f>
        <v>1336549.3999999999</v>
      </c>
      <c r="AX271" s="86">
        <f t="shared" ref="AX271:AX325" si="383">+O271-V271-AC271-AJ271-AQ271</f>
        <v>0</v>
      </c>
      <c r="AY271" s="86">
        <f t="shared" ref="AY271:AY325" si="384">+P271-W271-AD271-AK271-AR271</f>
        <v>1336549.3999999999</v>
      </c>
      <c r="AZ271" s="86">
        <f t="shared" ref="AZ271:AZ325" si="385">+Q271-X271-AE271-AL271-AS271</f>
        <v>1850000</v>
      </c>
      <c r="BA271" s="135"/>
      <c r="BB271" s="136"/>
      <c r="BC271" s="135"/>
      <c r="BD271" s="136"/>
      <c r="BE271" s="135"/>
      <c r="BF271" s="136"/>
      <c r="BG271" s="135"/>
      <c r="BH271" s="136"/>
    </row>
    <row r="272" spans="1:60" ht="27.75">
      <c r="A272" s="87">
        <v>2026</v>
      </c>
      <c r="B272" s="87">
        <v>8324</v>
      </c>
      <c r="C272" s="87">
        <v>4</v>
      </c>
      <c r="D272" s="87">
        <v>10</v>
      </c>
      <c r="E272" s="87">
        <v>27</v>
      </c>
      <c r="F272" s="87">
        <v>2000</v>
      </c>
      <c r="G272" s="87">
        <v>2700</v>
      </c>
      <c r="H272" s="87">
        <v>271</v>
      </c>
      <c r="I272" s="88">
        <v>1</v>
      </c>
      <c r="J272" s="89" t="s">
        <v>87</v>
      </c>
      <c r="K272" s="90">
        <v>513450.6</v>
      </c>
      <c r="L272" s="90">
        <v>0</v>
      </c>
      <c r="M272" s="91">
        <v>513450.6</v>
      </c>
      <c r="N272" s="90">
        <v>1336549.3999999999</v>
      </c>
      <c r="O272" s="90">
        <v>0</v>
      </c>
      <c r="P272" s="91">
        <v>1336549.3999999999</v>
      </c>
      <c r="Q272" s="91">
        <v>1850000</v>
      </c>
      <c r="R272" s="90">
        <v>0</v>
      </c>
      <c r="S272" s="90">
        <v>0</v>
      </c>
      <c r="T272" s="91">
        <v>0</v>
      </c>
      <c r="U272" s="90">
        <v>0</v>
      </c>
      <c r="V272" s="90">
        <v>0</v>
      </c>
      <c r="W272" s="91">
        <v>0</v>
      </c>
      <c r="X272" s="91">
        <v>0</v>
      </c>
      <c r="Y272" s="90">
        <v>0</v>
      </c>
      <c r="Z272" s="90">
        <v>0</v>
      </c>
      <c r="AA272" s="91">
        <v>0</v>
      </c>
      <c r="AB272" s="90">
        <v>0</v>
      </c>
      <c r="AC272" s="90">
        <v>0</v>
      </c>
      <c r="AD272" s="91">
        <v>0</v>
      </c>
      <c r="AE272" s="91">
        <v>0</v>
      </c>
      <c r="AF272" s="90">
        <v>0</v>
      </c>
      <c r="AG272" s="90">
        <v>0</v>
      </c>
      <c r="AH272" s="91">
        <v>0</v>
      </c>
      <c r="AI272" s="90">
        <v>0</v>
      </c>
      <c r="AJ272" s="90">
        <v>0</v>
      </c>
      <c r="AK272" s="91">
        <v>0</v>
      </c>
      <c r="AL272" s="91">
        <v>0</v>
      </c>
      <c r="AM272" s="90">
        <v>0</v>
      </c>
      <c r="AN272" s="90">
        <v>0</v>
      </c>
      <c r="AO272" s="91">
        <v>0</v>
      </c>
      <c r="AP272" s="90">
        <v>0</v>
      </c>
      <c r="AQ272" s="90">
        <v>0</v>
      </c>
      <c r="AR272" s="91">
        <v>0</v>
      </c>
      <c r="AS272" s="91">
        <v>0</v>
      </c>
      <c r="AT272" s="90">
        <f t="shared" si="379"/>
        <v>513450.6</v>
      </c>
      <c r="AU272" s="90">
        <f t="shared" si="380"/>
        <v>0</v>
      </c>
      <c r="AV272" s="91">
        <f t="shared" si="381"/>
        <v>513450.6</v>
      </c>
      <c r="AW272" s="90">
        <f t="shared" si="382"/>
        <v>1336549.3999999999</v>
      </c>
      <c r="AX272" s="90">
        <f t="shared" si="383"/>
        <v>0</v>
      </c>
      <c r="AY272" s="91">
        <f t="shared" si="384"/>
        <v>1336549.3999999999</v>
      </c>
      <c r="AZ272" s="91">
        <f t="shared" si="385"/>
        <v>1850000</v>
      </c>
      <c r="BA272" s="137">
        <v>1200</v>
      </c>
      <c r="BB272" s="138"/>
      <c r="BC272" s="137"/>
      <c r="BD272" s="138"/>
      <c r="BE272" s="137"/>
      <c r="BF272" s="138"/>
      <c r="BG272" s="137">
        <f t="shared" ref="BG272" si="386">+BA272-BC272-BE272</f>
        <v>1200</v>
      </c>
      <c r="BH272" s="138"/>
    </row>
    <row r="273" spans="1:60" ht="27.75">
      <c r="A273" s="75">
        <v>2026</v>
      </c>
      <c r="B273" s="75">
        <v>8324</v>
      </c>
      <c r="C273" s="75">
        <v>4</v>
      </c>
      <c r="D273" s="75">
        <v>10</v>
      </c>
      <c r="E273" s="75">
        <v>27</v>
      </c>
      <c r="F273" s="75">
        <v>3000</v>
      </c>
      <c r="G273" s="75"/>
      <c r="H273" s="75"/>
      <c r="I273" s="77" t="s">
        <v>19</v>
      </c>
      <c r="J273" s="79" t="s">
        <v>28</v>
      </c>
      <c r="K273" s="80">
        <v>0</v>
      </c>
      <c r="L273" s="80">
        <v>0</v>
      </c>
      <c r="M273" s="80">
        <v>0</v>
      </c>
      <c r="N273" s="80">
        <v>556800</v>
      </c>
      <c r="O273" s="80">
        <v>0</v>
      </c>
      <c r="P273" s="80">
        <v>556800</v>
      </c>
      <c r="Q273" s="80">
        <v>556800</v>
      </c>
      <c r="R273" s="80">
        <v>0</v>
      </c>
      <c r="S273" s="80">
        <v>0</v>
      </c>
      <c r="T273" s="80">
        <v>0</v>
      </c>
      <c r="U273" s="80">
        <v>0</v>
      </c>
      <c r="V273" s="80">
        <v>0</v>
      </c>
      <c r="W273" s="80">
        <v>0</v>
      </c>
      <c r="X273" s="80">
        <v>0</v>
      </c>
      <c r="Y273" s="80">
        <v>0</v>
      </c>
      <c r="Z273" s="80">
        <v>0</v>
      </c>
      <c r="AA273" s="80">
        <v>0</v>
      </c>
      <c r="AB273" s="80">
        <v>0</v>
      </c>
      <c r="AC273" s="80">
        <v>0</v>
      </c>
      <c r="AD273" s="80">
        <v>0</v>
      </c>
      <c r="AE273" s="80">
        <v>0</v>
      </c>
      <c r="AF273" s="80">
        <v>0</v>
      </c>
      <c r="AG273" s="80">
        <v>0</v>
      </c>
      <c r="AH273" s="80">
        <v>0</v>
      </c>
      <c r="AI273" s="80">
        <v>0</v>
      </c>
      <c r="AJ273" s="80">
        <v>0</v>
      </c>
      <c r="AK273" s="80">
        <v>0</v>
      </c>
      <c r="AL273" s="80">
        <v>0</v>
      </c>
      <c r="AM273" s="80">
        <v>0</v>
      </c>
      <c r="AN273" s="80">
        <v>0</v>
      </c>
      <c r="AO273" s="80">
        <v>0</v>
      </c>
      <c r="AP273" s="80">
        <v>0</v>
      </c>
      <c r="AQ273" s="80">
        <v>0</v>
      </c>
      <c r="AR273" s="80">
        <v>0</v>
      </c>
      <c r="AS273" s="80">
        <v>0</v>
      </c>
      <c r="AT273" s="80">
        <f t="shared" si="379"/>
        <v>0</v>
      </c>
      <c r="AU273" s="80">
        <f t="shared" si="380"/>
        <v>0</v>
      </c>
      <c r="AV273" s="80">
        <f t="shared" si="381"/>
        <v>0</v>
      </c>
      <c r="AW273" s="80">
        <f t="shared" si="382"/>
        <v>556800</v>
      </c>
      <c r="AX273" s="80">
        <f t="shared" si="383"/>
        <v>0</v>
      </c>
      <c r="AY273" s="80">
        <f t="shared" si="384"/>
        <v>556800</v>
      </c>
      <c r="AZ273" s="80">
        <f t="shared" si="385"/>
        <v>556800</v>
      </c>
      <c r="BA273" s="131"/>
      <c r="BB273" s="132"/>
      <c r="BC273" s="131"/>
      <c r="BD273" s="132"/>
      <c r="BE273" s="131"/>
      <c r="BF273" s="132"/>
      <c r="BG273" s="131"/>
      <c r="BH273" s="132"/>
    </row>
    <row r="274" spans="1:60" ht="27.75">
      <c r="A274" s="76">
        <v>2026</v>
      </c>
      <c r="B274" s="76">
        <v>8324</v>
      </c>
      <c r="C274" s="76">
        <v>4</v>
      </c>
      <c r="D274" s="76">
        <v>10</v>
      </c>
      <c r="E274" s="76">
        <v>27</v>
      </c>
      <c r="F274" s="76">
        <v>3000</v>
      </c>
      <c r="G274" s="76">
        <v>3500</v>
      </c>
      <c r="H274" s="76"/>
      <c r="I274" s="78" t="s">
        <v>19</v>
      </c>
      <c r="J274" s="81" t="s">
        <v>70</v>
      </c>
      <c r="K274" s="82">
        <v>0</v>
      </c>
      <c r="L274" s="82">
        <v>0</v>
      </c>
      <c r="M274" s="82">
        <v>0</v>
      </c>
      <c r="N274" s="82">
        <v>556800</v>
      </c>
      <c r="O274" s="82">
        <v>0</v>
      </c>
      <c r="P274" s="82">
        <v>556800</v>
      </c>
      <c r="Q274" s="82">
        <v>556800</v>
      </c>
      <c r="R274" s="82">
        <v>0</v>
      </c>
      <c r="S274" s="82">
        <v>0</v>
      </c>
      <c r="T274" s="82">
        <v>0</v>
      </c>
      <c r="U274" s="82">
        <v>0</v>
      </c>
      <c r="V274" s="82">
        <v>0</v>
      </c>
      <c r="W274" s="82">
        <v>0</v>
      </c>
      <c r="X274" s="82">
        <v>0</v>
      </c>
      <c r="Y274" s="82">
        <v>0</v>
      </c>
      <c r="Z274" s="82">
        <v>0</v>
      </c>
      <c r="AA274" s="82">
        <v>0</v>
      </c>
      <c r="AB274" s="82">
        <v>0</v>
      </c>
      <c r="AC274" s="82">
        <v>0</v>
      </c>
      <c r="AD274" s="82">
        <v>0</v>
      </c>
      <c r="AE274" s="82">
        <v>0</v>
      </c>
      <c r="AF274" s="82">
        <v>0</v>
      </c>
      <c r="AG274" s="82">
        <v>0</v>
      </c>
      <c r="AH274" s="82">
        <v>0</v>
      </c>
      <c r="AI274" s="82">
        <v>0</v>
      </c>
      <c r="AJ274" s="82">
        <v>0</v>
      </c>
      <c r="AK274" s="82">
        <v>0</v>
      </c>
      <c r="AL274" s="82">
        <v>0</v>
      </c>
      <c r="AM274" s="82">
        <v>0</v>
      </c>
      <c r="AN274" s="82">
        <v>0</v>
      </c>
      <c r="AO274" s="82">
        <v>0</v>
      </c>
      <c r="AP274" s="82">
        <v>0</v>
      </c>
      <c r="AQ274" s="82">
        <v>0</v>
      </c>
      <c r="AR274" s="82">
        <v>0</v>
      </c>
      <c r="AS274" s="82">
        <v>0</v>
      </c>
      <c r="AT274" s="82">
        <f t="shared" si="379"/>
        <v>0</v>
      </c>
      <c r="AU274" s="82">
        <f t="shared" si="380"/>
        <v>0</v>
      </c>
      <c r="AV274" s="82">
        <f t="shared" si="381"/>
        <v>0</v>
      </c>
      <c r="AW274" s="82">
        <f t="shared" si="382"/>
        <v>556800</v>
      </c>
      <c r="AX274" s="82">
        <f t="shared" si="383"/>
        <v>0</v>
      </c>
      <c r="AY274" s="82">
        <f t="shared" si="384"/>
        <v>556800</v>
      </c>
      <c r="AZ274" s="82">
        <f t="shared" si="385"/>
        <v>556800</v>
      </c>
      <c r="BA274" s="133"/>
      <c r="BB274" s="134"/>
      <c r="BC274" s="133"/>
      <c r="BD274" s="134"/>
      <c r="BE274" s="133"/>
      <c r="BF274" s="134"/>
      <c r="BG274" s="133"/>
      <c r="BH274" s="134"/>
    </row>
    <row r="275" spans="1:60" ht="55.5">
      <c r="A275" s="83">
        <v>2026</v>
      </c>
      <c r="B275" s="83">
        <v>8324</v>
      </c>
      <c r="C275" s="83">
        <v>4</v>
      </c>
      <c r="D275" s="83">
        <v>10</v>
      </c>
      <c r="E275" s="83">
        <v>27</v>
      </c>
      <c r="F275" s="83">
        <v>3000</v>
      </c>
      <c r="G275" s="83">
        <v>3500</v>
      </c>
      <c r="H275" s="83">
        <v>357</v>
      </c>
      <c r="I275" s="92" t="s">
        <v>19</v>
      </c>
      <c r="J275" s="85" t="s">
        <v>77</v>
      </c>
      <c r="K275" s="86">
        <v>0</v>
      </c>
      <c r="L275" s="86">
        <v>0</v>
      </c>
      <c r="M275" s="86">
        <v>0</v>
      </c>
      <c r="N275" s="86">
        <v>556800</v>
      </c>
      <c r="O275" s="86">
        <v>0</v>
      </c>
      <c r="P275" s="86">
        <v>556800</v>
      </c>
      <c r="Q275" s="86">
        <v>556800</v>
      </c>
      <c r="R275" s="86">
        <v>0</v>
      </c>
      <c r="S275" s="86">
        <v>0</v>
      </c>
      <c r="T275" s="86">
        <v>0</v>
      </c>
      <c r="U275" s="86">
        <v>0</v>
      </c>
      <c r="V275" s="86">
        <v>0</v>
      </c>
      <c r="W275" s="86">
        <v>0</v>
      </c>
      <c r="X275" s="86">
        <v>0</v>
      </c>
      <c r="Y275" s="86">
        <v>0</v>
      </c>
      <c r="Z275" s="86">
        <v>0</v>
      </c>
      <c r="AA275" s="86">
        <v>0</v>
      </c>
      <c r="AB275" s="86">
        <v>0</v>
      </c>
      <c r="AC275" s="86">
        <v>0</v>
      </c>
      <c r="AD275" s="86">
        <v>0</v>
      </c>
      <c r="AE275" s="86">
        <v>0</v>
      </c>
      <c r="AF275" s="86">
        <v>0</v>
      </c>
      <c r="AG275" s="86">
        <v>0</v>
      </c>
      <c r="AH275" s="86">
        <v>0</v>
      </c>
      <c r="AI275" s="86">
        <v>0</v>
      </c>
      <c r="AJ275" s="86">
        <v>0</v>
      </c>
      <c r="AK275" s="86">
        <v>0</v>
      </c>
      <c r="AL275" s="86">
        <v>0</v>
      </c>
      <c r="AM275" s="86">
        <v>0</v>
      </c>
      <c r="AN275" s="86">
        <v>0</v>
      </c>
      <c r="AO275" s="86">
        <v>0</v>
      </c>
      <c r="AP275" s="86">
        <v>0</v>
      </c>
      <c r="AQ275" s="86">
        <v>0</v>
      </c>
      <c r="AR275" s="86">
        <v>0</v>
      </c>
      <c r="AS275" s="86">
        <v>0</v>
      </c>
      <c r="AT275" s="86">
        <f t="shared" si="379"/>
        <v>0</v>
      </c>
      <c r="AU275" s="86">
        <f t="shared" si="380"/>
        <v>0</v>
      </c>
      <c r="AV275" s="86">
        <f t="shared" si="381"/>
        <v>0</v>
      </c>
      <c r="AW275" s="86">
        <f t="shared" si="382"/>
        <v>556800</v>
      </c>
      <c r="AX275" s="86">
        <f t="shared" si="383"/>
        <v>0</v>
      </c>
      <c r="AY275" s="86">
        <f t="shared" si="384"/>
        <v>556800</v>
      </c>
      <c r="AZ275" s="86">
        <f t="shared" si="385"/>
        <v>556800</v>
      </c>
      <c r="BA275" s="176"/>
      <c r="BB275" s="136"/>
      <c r="BC275" s="176"/>
      <c r="BD275" s="136"/>
      <c r="BE275" s="176"/>
      <c r="BF275" s="136"/>
      <c r="BG275" s="176"/>
      <c r="BH275" s="136"/>
    </row>
    <row r="276" spans="1:60" ht="55.5">
      <c r="A276" s="87">
        <v>2026</v>
      </c>
      <c r="B276" s="87">
        <v>8324</v>
      </c>
      <c r="C276" s="87">
        <v>4</v>
      </c>
      <c r="D276" s="87">
        <v>10</v>
      </c>
      <c r="E276" s="87">
        <v>27</v>
      </c>
      <c r="F276" s="87">
        <v>3000</v>
      </c>
      <c r="G276" s="87">
        <v>3500</v>
      </c>
      <c r="H276" s="87">
        <v>357</v>
      </c>
      <c r="I276" s="88">
        <v>1</v>
      </c>
      <c r="J276" s="89" t="s">
        <v>77</v>
      </c>
      <c r="K276" s="90">
        <v>0</v>
      </c>
      <c r="L276" s="90">
        <v>0</v>
      </c>
      <c r="M276" s="91">
        <v>0</v>
      </c>
      <c r="N276" s="90">
        <v>556800</v>
      </c>
      <c r="O276" s="90">
        <v>0</v>
      </c>
      <c r="P276" s="91">
        <v>556800</v>
      </c>
      <c r="Q276" s="91">
        <v>556800</v>
      </c>
      <c r="R276" s="90">
        <v>0</v>
      </c>
      <c r="S276" s="90">
        <v>0</v>
      </c>
      <c r="T276" s="91">
        <v>0</v>
      </c>
      <c r="U276" s="90">
        <v>0</v>
      </c>
      <c r="V276" s="90">
        <v>0</v>
      </c>
      <c r="W276" s="91">
        <v>0</v>
      </c>
      <c r="X276" s="91">
        <v>0</v>
      </c>
      <c r="Y276" s="90">
        <v>0</v>
      </c>
      <c r="Z276" s="90">
        <v>0</v>
      </c>
      <c r="AA276" s="91">
        <v>0</v>
      </c>
      <c r="AB276" s="90">
        <v>0</v>
      </c>
      <c r="AC276" s="90">
        <v>0</v>
      </c>
      <c r="AD276" s="91">
        <v>0</v>
      </c>
      <c r="AE276" s="91">
        <v>0</v>
      </c>
      <c r="AF276" s="90">
        <v>0</v>
      </c>
      <c r="AG276" s="90">
        <v>0</v>
      </c>
      <c r="AH276" s="91">
        <v>0</v>
      </c>
      <c r="AI276" s="90">
        <v>0</v>
      </c>
      <c r="AJ276" s="90">
        <v>0</v>
      </c>
      <c r="AK276" s="91">
        <v>0</v>
      </c>
      <c r="AL276" s="91">
        <v>0</v>
      </c>
      <c r="AM276" s="90">
        <v>0</v>
      </c>
      <c r="AN276" s="90">
        <v>0</v>
      </c>
      <c r="AO276" s="91">
        <v>0</v>
      </c>
      <c r="AP276" s="90">
        <v>0</v>
      </c>
      <c r="AQ276" s="90">
        <v>0</v>
      </c>
      <c r="AR276" s="91">
        <v>0</v>
      </c>
      <c r="AS276" s="91">
        <v>0</v>
      </c>
      <c r="AT276" s="90">
        <f t="shared" si="379"/>
        <v>0</v>
      </c>
      <c r="AU276" s="90">
        <f t="shared" si="380"/>
        <v>0</v>
      </c>
      <c r="AV276" s="91">
        <f t="shared" si="381"/>
        <v>0</v>
      </c>
      <c r="AW276" s="90">
        <f t="shared" si="382"/>
        <v>556800</v>
      </c>
      <c r="AX276" s="90">
        <f t="shared" si="383"/>
        <v>0</v>
      </c>
      <c r="AY276" s="91">
        <f t="shared" si="384"/>
        <v>556800</v>
      </c>
      <c r="AZ276" s="91">
        <f t="shared" si="385"/>
        <v>556800</v>
      </c>
      <c r="BA276" s="137">
        <v>1</v>
      </c>
      <c r="BB276" s="138"/>
      <c r="BC276" s="137"/>
      <c r="BD276" s="138"/>
      <c r="BE276" s="137"/>
      <c r="BF276" s="138"/>
      <c r="BG276" s="137">
        <f t="shared" ref="BG276" si="387">+BA276-BC276-BE276</f>
        <v>1</v>
      </c>
      <c r="BH276" s="138"/>
    </row>
    <row r="277" spans="1:60" ht="27.75">
      <c r="A277" s="75">
        <v>2026</v>
      </c>
      <c r="B277" s="75">
        <v>8324</v>
      </c>
      <c r="C277" s="75">
        <v>4</v>
      </c>
      <c r="D277" s="75">
        <v>10</v>
      </c>
      <c r="E277" s="75">
        <v>27</v>
      </c>
      <c r="F277" s="75">
        <v>5000</v>
      </c>
      <c r="G277" s="75"/>
      <c r="H277" s="75"/>
      <c r="I277" s="77" t="s">
        <v>19</v>
      </c>
      <c r="J277" s="79" t="s">
        <v>36</v>
      </c>
      <c r="K277" s="80">
        <v>10275390.310000001</v>
      </c>
      <c r="L277" s="80">
        <v>0</v>
      </c>
      <c r="M277" s="80">
        <v>10275390.310000001</v>
      </c>
      <c r="N277" s="80">
        <v>1500000</v>
      </c>
      <c r="O277" s="80">
        <v>0</v>
      </c>
      <c r="P277" s="80">
        <v>1500000</v>
      </c>
      <c r="Q277" s="80">
        <v>11775390.310000001</v>
      </c>
      <c r="R277" s="80">
        <v>0</v>
      </c>
      <c r="S277" s="80">
        <v>0</v>
      </c>
      <c r="T277" s="80">
        <v>0</v>
      </c>
      <c r="U277" s="80">
        <v>0</v>
      </c>
      <c r="V277" s="80">
        <v>0</v>
      </c>
      <c r="W277" s="80">
        <v>0</v>
      </c>
      <c r="X277" s="80">
        <v>0</v>
      </c>
      <c r="Y277" s="80">
        <v>0</v>
      </c>
      <c r="Z277" s="80">
        <v>0</v>
      </c>
      <c r="AA277" s="80">
        <v>0</v>
      </c>
      <c r="AB277" s="80">
        <v>0</v>
      </c>
      <c r="AC277" s="80">
        <v>0</v>
      </c>
      <c r="AD277" s="80">
        <v>0</v>
      </c>
      <c r="AE277" s="80">
        <v>0</v>
      </c>
      <c r="AF277" s="80">
        <f>+AF278+AF281+AF284+AF287</f>
        <v>239366</v>
      </c>
      <c r="AG277" s="80">
        <f t="shared" ref="AG277:AS277" si="388">+AG278+AG281+AG284+AG287</f>
        <v>0</v>
      </c>
      <c r="AH277" s="80">
        <f t="shared" si="388"/>
        <v>239366</v>
      </c>
      <c r="AI277" s="80">
        <f t="shared" si="388"/>
        <v>0</v>
      </c>
      <c r="AJ277" s="80">
        <f t="shared" si="388"/>
        <v>0</v>
      </c>
      <c r="AK277" s="80">
        <f t="shared" si="388"/>
        <v>0</v>
      </c>
      <c r="AL277" s="80">
        <f t="shared" si="388"/>
        <v>239366</v>
      </c>
      <c r="AM277" s="80">
        <f t="shared" si="388"/>
        <v>0</v>
      </c>
      <c r="AN277" s="80">
        <f t="shared" si="388"/>
        <v>0</v>
      </c>
      <c r="AO277" s="80">
        <f t="shared" si="388"/>
        <v>0</v>
      </c>
      <c r="AP277" s="80">
        <f t="shared" si="388"/>
        <v>0</v>
      </c>
      <c r="AQ277" s="80">
        <f t="shared" si="388"/>
        <v>0</v>
      </c>
      <c r="AR277" s="80">
        <f t="shared" si="388"/>
        <v>0</v>
      </c>
      <c r="AS277" s="80">
        <f t="shared" si="388"/>
        <v>0</v>
      </c>
      <c r="AT277" s="80">
        <f t="shared" si="379"/>
        <v>10036024.310000001</v>
      </c>
      <c r="AU277" s="80">
        <f t="shared" si="380"/>
        <v>0</v>
      </c>
      <c r="AV277" s="80">
        <f t="shared" si="381"/>
        <v>10036024.310000001</v>
      </c>
      <c r="AW277" s="80">
        <f t="shared" si="382"/>
        <v>1500000</v>
      </c>
      <c r="AX277" s="80">
        <f t="shared" si="383"/>
        <v>0</v>
      </c>
      <c r="AY277" s="80">
        <f t="shared" si="384"/>
        <v>1500000</v>
      </c>
      <c r="AZ277" s="80">
        <f t="shared" si="385"/>
        <v>11536024.310000001</v>
      </c>
      <c r="BA277" s="131"/>
      <c r="BB277" s="132"/>
      <c r="BC277" s="131"/>
      <c r="BD277" s="132"/>
      <c r="BE277" s="131"/>
      <c r="BF277" s="132"/>
      <c r="BG277" s="131"/>
      <c r="BH277" s="132"/>
    </row>
    <row r="278" spans="1:60" ht="27.75">
      <c r="A278" s="76">
        <v>2026</v>
      </c>
      <c r="B278" s="76">
        <v>8324</v>
      </c>
      <c r="C278" s="76">
        <v>4</v>
      </c>
      <c r="D278" s="76">
        <v>10</v>
      </c>
      <c r="E278" s="76">
        <v>27</v>
      </c>
      <c r="F278" s="76">
        <v>5000</v>
      </c>
      <c r="G278" s="76">
        <v>5400</v>
      </c>
      <c r="H278" s="76"/>
      <c r="I278" s="78" t="s">
        <v>19</v>
      </c>
      <c r="J278" s="81" t="s">
        <v>67</v>
      </c>
      <c r="K278" s="82">
        <v>0</v>
      </c>
      <c r="L278" s="82">
        <v>0</v>
      </c>
      <c r="M278" s="82">
        <v>0</v>
      </c>
      <c r="N278" s="82">
        <v>1500000</v>
      </c>
      <c r="O278" s="82">
        <v>0</v>
      </c>
      <c r="P278" s="82">
        <v>1500000</v>
      </c>
      <c r="Q278" s="82">
        <v>1500000</v>
      </c>
      <c r="R278" s="82">
        <v>0</v>
      </c>
      <c r="S278" s="82">
        <v>0</v>
      </c>
      <c r="T278" s="82">
        <v>0</v>
      </c>
      <c r="U278" s="82">
        <v>0</v>
      </c>
      <c r="V278" s="82">
        <v>0</v>
      </c>
      <c r="W278" s="82">
        <v>0</v>
      </c>
      <c r="X278" s="82">
        <v>0</v>
      </c>
      <c r="Y278" s="82">
        <v>0</v>
      </c>
      <c r="Z278" s="82">
        <v>0</v>
      </c>
      <c r="AA278" s="82">
        <v>0</v>
      </c>
      <c r="AB278" s="82">
        <v>0</v>
      </c>
      <c r="AC278" s="82">
        <v>0</v>
      </c>
      <c r="AD278" s="82">
        <v>0</v>
      </c>
      <c r="AE278" s="82">
        <v>0</v>
      </c>
      <c r="AF278" s="82">
        <v>0</v>
      </c>
      <c r="AG278" s="82">
        <v>0</v>
      </c>
      <c r="AH278" s="82">
        <v>0</v>
      </c>
      <c r="AI278" s="82">
        <v>0</v>
      </c>
      <c r="AJ278" s="82">
        <v>0</v>
      </c>
      <c r="AK278" s="82">
        <v>0</v>
      </c>
      <c r="AL278" s="82">
        <v>0</v>
      </c>
      <c r="AM278" s="82">
        <v>0</v>
      </c>
      <c r="AN278" s="82">
        <v>0</v>
      </c>
      <c r="AO278" s="82">
        <v>0</v>
      </c>
      <c r="AP278" s="82">
        <v>0</v>
      </c>
      <c r="AQ278" s="82">
        <v>0</v>
      </c>
      <c r="AR278" s="82">
        <v>0</v>
      </c>
      <c r="AS278" s="82">
        <v>0</v>
      </c>
      <c r="AT278" s="82">
        <f t="shared" si="379"/>
        <v>0</v>
      </c>
      <c r="AU278" s="82">
        <f t="shared" si="380"/>
        <v>0</v>
      </c>
      <c r="AV278" s="82">
        <f t="shared" si="381"/>
        <v>0</v>
      </c>
      <c r="AW278" s="82">
        <f t="shared" si="382"/>
        <v>1500000</v>
      </c>
      <c r="AX278" s="82">
        <f t="shared" si="383"/>
        <v>0</v>
      </c>
      <c r="AY278" s="82">
        <f t="shared" si="384"/>
        <v>1500000</v>
      </c>
      <c r="AZ278" s="82">
        <f t="shared" si="385"/>
        <v>1500000</v>
      </c>
      <c r="BA278" s="133"/>
      <c r="BB278" s="134"/>
      <c r="BC278" s="133"/>
      <c r="BD278" s="134"/>
      <c r="BE278" s="133"/>
      <c r="BF278" s="134"/>
      <c r="BG278" s="133"/>
      <c r="BH278" s="134"/>
    </row>
    <row r="279" spans="1:60" ht="27.75">
      <c r="A279" s="83">
        <v>2026</v>
      </c>
      <c r="B279" s="83">
        <v>8324</v>
      </c>
      <c r="C279" s="83">
        <v>4</v>
      </c>
      <c r="D279" s="83">
        <v>10</v>
      </c>
      <c r="E279" s="83">
        <v>27</v>
      </c>
      <c r="F279" s="83">
        <v>5000</v>
      </c>
      <c r="G279" s="83">
        <v>5400</v>
      </c>
      <c r="H279" s="83">
        <v>541</v>
      </c>
      <c r="I279" s="92" t="s">
        <v>19</v>
      </c>
      <c r="J279" s="85" t="s">
        <v>68</v>
      </c>
      <c r="K279" s="86">
        <v>0</v>
      </c>
      <c r="L279" s="86">
        <v>0</v>
      </c>
      <c r="M279" s="86">
        <v>0</v>
      </c>
      <c r="N279" s="86">
        <v>1500000</v>
      </c>
      <c r="O279" s="86">
        <v>0</v>
      </c>
      <c r="P279" s="86">
        <v>1500000</v>
      </c>
      <c r="Q279" s="86">
        <v>1500000</v>
      </c>
      <c r="R279" s="86">
        <v>0</v>
      </c>
      <c r="S279" s="86">
        <v>0</v>
      </c>
      <c r="T279" s="86">
        <v>0</v>
      </c>
      <c r="U279" s="86">
        <v>0</v>
      </c>
      <c r="V279" s="86">
        <v>0</v>
      </c>
      <c r="W279" s="86">
        <v>0</v>
      </c>
      <c r="X279" s="86">
        <v>0</v>
      </c>
      <c r="Y279" s="86">
        <v>0</v>
      </c>
      <c r="Z279" s="86">
        <v>0</v>
      </c>
      <c r="AA279" s="86">
        <v>0</v>
      </c>
      <c r="AB279" s="86">
        <v>0</v>
      </c>
      <c r="AC279" s="86">
        <v>0</v>
      </c>
      <c r="AD279" s="86">
        <v>0</v>
      </c>
      <c r="AE279" s="86">
        <v>0</v>
      </c>
      <c r="AF279" s="86">
        <v>0</v>
      </c>
      <c r="AG279" s="86">
        <v>0</v>
      </c>
      <c r="AH279" s="86">
        <v>0</v>
      </c>
      <c r="AI279" s="86">
        <v>0</v>
      </c>
      <c r="AJ279" s="86">
        <v>0</v>
      </c>
      <c r="AK279" s="86">
        <v>0</v>
      </c>
      <c r="AL279" s="86">
        <v>0</v>
      </c>
      <c r="AM279" s="86">
        <v>0</v>
      </c>
      <c r="AN279" s="86">
        <v>0</v>
      </c>
      <c r="AO279" s="86">
        <v>0</v>
      </c>
      <c r="AP279" s="86">
        <v>0</v>
      </c>
      <c r="AQ279" s="86">
        <v>0</v>
      </c>
      <c r="AR279" s="86">
        <v>0</v>
      </c>
      <c r="AS279" s="86">
        <v>0</v>
      </c>
      <c r="AT279" s="86">
        <f t="shared" si="379"/>
        <v>0</v>
      </c>
      <c r="AU279" s="86">
        <f t="shared" si="380"/>
        <v>0</v>
      </c>
      <c r="AV279" s="86">
        <f t="shared" si="381"/>
        <v>0</v>
      </c>
      <c r="AW279" s="86">
        <f t="shared" si="382"/>
        <v>1500000</v>
      </c>
      <c r="AX279" s="86">
        <f t="shared" si="383"/>
        <v>0</v>
      </c>
      <c r="AY279" s="86">
        <f t="shared" si="384"/>
        <v>1500000</v>
      </c>
      <c r="AZ279" s="86">
        <f t="shared" si="385"/>
        <v>1500000</v>
      </c>
      <c r="BA279" s="135"/>
      <c r="BB279" s="136"/>
      <c r="BC279" s="135"/>
      <c r="BD279" s="136"/>
      <c r="BE279" s="135"/>
      <c r="BF279" s="136"/>
      <c r="BG279" s="135"/>
      <c r="BH279" s="136"/>
    </row>
    <row r="280" spans="1:60" ht="27.75">
      <c r="A280" s="87">
        <v>2026</v>
      </c>
      <c r="B280" s="87">
        <v>8324</v>
      </c>
      <c r="C280" s="87">
        <v>4</v>
      </c>
      <c r="D280" s="87">
        <v>10</v>
      </c>
      <c r="E280" s="87">
        <v>27</v>
      </c>
      <c r="F280" s="87">
        <v>5000</v>
      </c>
      <c r="G280" s="87">
        <v>5400</v>
      </c>
      <c r="H280" s="87">
        <v>541</v>
      </c>
      <c r="I280" s="88">
        <v>1</v>
      </c>
      <c r="J280" s="89" t="s">
        <v>68</v>
      </c>
      <c r="K280" s="90">
        <v>0</v>
      </c>
      <c r="L280" s="90">
        <v>0</v>
      </c>
      <c r="M280" s="91">
        <v>0</v>
      </c>
      <c r="N280" s="90">
        <v>1500000</v>
      </c>
      <c r="O280" s="90">
        <v>0</v>
      </c>
      <c r="P280" s="91">
        <v>1500000</v>
      </c>
      <c r="Q280" s="91">
        <v>1500000</v>
      </c>
      <c r="R280" s="90">
        <v>0</v>
      </c>
      <c r="S280" s="90">
        <v>0</v>
      </c>
      <c r="T280" s="91">
        <v>0</v>
      </c>
      <c r="U280" s="90">
        <v>0</v>
      </c>
      <c r="V280" s="90">
        <v>0</v>
      </c>
      <c r="W280" s="91">
        <v>0</v>
      </c>
      <c r="X280" s="91">
        <v>0</v>
      </c>
      <c r="Y280" s="90">
        <v>0</v>
      </c>
      <c r="Z280" s="90">
        <v>0</v>
      </c>
      <c r="AA280" s="91">
        <v>0</v>
      </c>
      <c r="AB280" s="90">
        <v>0</v>
      </c>
      <c r="AC280" s="90">
        <v>0</v>
      </c>
      <c r="AD280" s="91">
        <v>0</v>
      </c>
      <c r="AE280" s="91">
        <v>0</v>
      </c>
      <c r="AF280" s="90">
        <v>0</v>
      </c>
      <c r="AG280" s="90">
        <v>0</v>
      </c>
      <c r="AH280" s="91">
        <v>0</v>
      </c>
      <c r="AI280" s="90">
        <v>0</v>
      </c>
      <c r="AJ280" s="90">
        <v>0</v>
      </c>
      <c r="AK280" s="91">
        <v>0</v>
      </c>
      <c r="AL280" s="91">
        <v>0</v>
      </c>
      <c r="AM280" s="90">
        <v>0</v>
      </c>
      <c r="AN280" s="90">
        <v>0</v>
      </c>
      <c r="AO280" s="91">
        <v>0</v>
      </c>
      <c r="AP280" s="90">
        <v>0</v>
      </c>
      <c r="AQ280" s="90">
        <v>0</v>
      </c>
      <c r="AR280" s="91">
        <v>0</v>
      </c>
      <c r="AS280" s="91">
        <v>0</v>
      </c>
      <c r="AT280" s="90">
        <f t="shared" si="379"/>
        <v>0</v>
      </c>
      <c r="AU280" s="90">
        <f t="shared" si="380"/>
        <v>0</v>
      </c>
      <c r="AV280" s="91">
        <f t="shared" si="381"/>
        <v>0</v>
      </c>
      <c r="AW280" s="90">
        <f t="shared" si="382"/>
        <v>1500000</v>
      </c>
      <c r="AX280" s="90">
        <f t="shared" si="383"/>
        <v>0</v>
      </c>
      <c r="AY280" s="91">
        <f t="shared" si="384"/>
        <v>1500000</v>
      </c>
      <c r="AZ280" s="91">
        <f t="shared" si="385"/>
        <v>1500000</v>
      </c>
      <c r="BA280" s="137">
        <v>1</v>
      </c>
      <c r="BB280" s="138"/>
      <c r="BC280" s="137"/>
      <c r="BD280" s="138"/>
      <c r="BE280" s="137"/>
      <c r="BF280" s="138"/>
      <c r="BG280" s="137">
        <f t="shared" ref="BG280" si="389">+BA280-BC280-BE280</f>
        <v>1</v>
      </c>
      <c r="BH280" s="138"/>
    </row>
    <row r="281" spans="1:60" ht="27.75">
      <c r="A281" s="76">
        <v>2026</v>
      </c>
      <c r="B281" s="76">
        <v>8324</v>
      </c>
      <c r="C281" s="76">
        <v>4</v>
      </c>
      <c r="D281" s="76">
        <v>10</v>
      </c>
      <c r="E281" s="76">
        <v>27</v>
      </c>
      <c r="F281" s="76">
        <v>5000</v>
      </c>
      <c r="G281" s="76">
        <v>5500</v>
      </c>
      <c r="H281" s="76"/>
      <c r="I281" s="78" t="s">
        <v>19</v>
      </c>
      <c r="J281" s="81" t="s">
        <v>151</v>
      </c>
      <c r="K281" s="82">
        <v>10000000</v>
      </c>
      <c r="L281" s="82">
        <v>0</v>
      </c>
      <c r="M281" s="82">
        <v>10000000</v>
      </c>
      <c r="N281" s="82">
        <v>0</v>
      </c>
      <c r="O281" s="82">
        <v>0</v>
      </c>
      <c r="P281" s="82">
        <v>0</v>
      </c>
      <c r="Q281" s="82">
        <v>10000000</v>
      </c>
      <c r="R281" s="82">
        <v>0</v>
      </c>
      <c r="S281" s="82">
        <v>0</v>
      </c>
      <c r="T281" s="82">
        <v>0</v>
      </c>
      <c r="U281" s="82">
        <v>0</v>
      </c>
      <c r="V281" s="82">
        <v>0</v>
      </c>
      <c r="W281" s="82">
        <v>0</v>
      </c>
      <c r="X281" s="82">
        <v>0</v>
      </c>
      <c r="Y281" s="82">
        <v>0</v>
      </c>
      <c r="Z281" s="82">
        <v>0</v>
      </c>
      <c r="AA281" s="82">
        <v>0</v>
      </c>
      <c r="AB281" s="82">
        <v>0</v>
      </c>
      <c r="AC281" s="82">
        <v>0</v>
      </c>
      <c r="AD281" s="82">
        <v>0</v>
      </c>
      <c r="AE281" s="82">
        <v>0</v>
      </c>
      <c r="AF281" s="82">
        <v>0</v>
      </c>
      <c r="AG281" s="82">
        <v>0</v>
      </c>
      <c r="AH281" s="82">
        <v>0</v>
      </c>
      <c r="AI281" s="82">
        <v>0</v>
      </c>
      <c r="AJ281" s="82">
        <v>0</v>
      </c>
      <c r="AK281" s="82">
        <v>0</v>
      </c>
      <c r="AL281" s="82">
        <v>0</v>
      </c>
      <c r="AM281" s="82">
        <v>0</v>
      </c>
      <c r="AN281" s="82">
        <v>0</v>
      </c>
      <c r="AO281" s="82">
        <v>0</v>
      </c>
      <c r="AP281" s="82">
        <v>0</v>
      </c>
      <c r="AQ281" s="82">
        <v>0</v>
      </c>
      <c r="AR281" s="82">
        <v>0</v>
      </c>
      <c r="AS281" s="82">
        <v>0</v>
      </c>
      <c r="AT281" s="82">
        <f t="shared" si="379"/>
        <v>10000000</v>
      </c>
      <c r="AU281" s="82">
        <f t="shared" si="380"/>
        <v>0</v>
      </c>
      <c r="AV281" s="82">
        <f t="shared" si="381"/>
        <v>10000000</v>
      </c>
      <c r="AW281" s="82">
        <f t="shared" si="382"/>
        <v>0</v>
      </c>
      <c r="AX281" s="82">
        <f t="shared" si="383"/>
        <v>0</v>
      </c>
      <c r="AY281" s="82">
        <f t="shared" si="384"/>
        <v>0</v>
      </c>
      <c r="AZ281" s="82">
        <f t="shared" si="385"/>
        <v>10000000</v>
      </c>
      <c r="BA281" s="133"/>
      <c r="BB281" s="134"/>
      <c r="BC281" s="133"/>
      <c r="BD281" s="134"/>
      <c r="BE281" s="133"/>
      <c r="BF281" s="134"/>
      <c r="BG281" s="133"/>
      <c r="BH281" s="134"/>
    </row>
    <row r="282" spans="1:60" ht="27.75">
      <c r="A282" s="83">
        <v>2026</v>
      </c>
      <c r="B282" s="83">
        <v>8324</v>
      </c>
      <c r="C282" s="83">
        <v>4</v>
      </c>
      <c r="D282" s="83">
        <v>10</v>
      </c>
      <c r="E282" s="83">
        <v>27</v>
      </c>
      <c r="F282" s="83">
        <v>5000</v>
      </c>
      <c r="G282" s="83">
        <v>5500</v>
      </c>
      <c r="H282" s="83">
        <v>551</v>
      </c>
      <c r="I282" s="92" t="s">
        <v>19</v>
      </c>
      <c r="J282" s="85" t="s">
        <v>152</v>
      </c>
      <c r="K282" s="86">
        <v>10000000</v>
      </c>
      <c r="L282" s="86">
        <v>0</v>
      </c>
      <c r="M282" s="86">
        <v>10000000</v>
      </c>
      <c r="N282" s="86">
        <v>0</v>
      </c>
      <c r="O282" s="86">
        <v>0</v>
      </c>
      <c r="P282" s="86">
        <v>0</v>
      </c>
      <c r="Q282" s="86">
        <v>10000000</v>
      </c>
      <c r="R282" s="86">
        <v>0</v>
      </c>
      <c r="S282" s="86">
        <v>0</v>
      </c>
      <c r="T282" s="86">
        <v>0</v>
      </c>
      <c r="U282" s="86">
        <v>0</v>
      </c>
      <c r="V282" s="86">
        <v>0</v>
      </c>
      <c r="W282" s="86">
        <v>0</v>
      </c>
      <c r="X282" s="86">
        <v>0</v>
      </c>
      <c r="Y282" s="86">
        <v>0</v>
      </c>
      <c r="Z282" s="86">
        <v>0</v>
      </c>
      <c r="AA282" s="86">
        <v>0</v>
      </c>
      <c r="AB282" s="86">
        <v>0</v>
      </c>
      <c r="AC282" s="86">
        <v>0</v>
      </c>
      <c r="AD282" s="86">
        <v>0</v>
      </c>
      <c r="AE282" s="86">
        <v>0</v>
      </c>
      <c r="AF282" s="86">
        <v>0</v>
      </c>
      <c r="AG282" s="86">
        <v>0</v>
      </c>
      <c r="AH282" s="86">
        <v>0</v>
      </c>
      <c r="AI282" s="86">
        <v>0</v>
      </c>
      <c r="AJ282" s="86">
        <v>0</v>
      </c>
      <c r="AK282" s="86">
        <v>0</v>
      </c>
      <c r="AL282" s="86">
        <v>0</v>
      </c>
      <c r="AM282" s="86">
        <v>0</v>
      </c>
      <c r="AN282" s="86">
        <v>0</v>
      </c>
      <c r="AO282" s="86">
        <v>0</v>
      </c>
      <c r="AP282" s="86">
        <v>0</v>
      </c>
      <c r="AQ282" s="86">
        <v>0</v>
      </c>
      <c r="AR282" s="86">
        <v>0</v>
      </c>
      <c r="AS282" s="86">
        <v>0</v>
      </c>
      <c r="AT282" s="86">
        <f t="shared" si="379"/>
        <v>10000000</v>
      </c>
      <c r="AU282" s="86">
        <f t="shared" si="380"/>
        <v>0</v>
      </c>
      <c r="AV282" s="86">
        <f t="shared" si="381"/>
        <v>10000000</v>
      </c>
      <c r="AW282" s="86">
        <f t="shared" si="382"/>
        <v>0</v>
      </c>
      <c r="AX282" s="86">
        <f t="shared" si="383"/>
        <v>0</v>
      </c>
      <c r="AY282" s="86">
        <f t="shared" si="384"/>
        <v>0</v>
      </c>
      <c r="AZ282" s="86">
        <f t="shared" si="385"/>
        <v>10000000</v>
      </c>
      <c r="BA282" s="135"/>
      <c r="BB282" s="136"/>
      <c r="BC282" s="135"/>
      <c r="BD282" s="136"/>
      <c r="BE282" s="135"/>
      <c r="BF282" s="136"/>
      <c r="BG282" s="135"/>
      <c r="BH282" s="136"/>
    </row>
    <row r="283" spans="1:60" ht="27.75">
      <c r="A283" s="87">
        <v>2026</v>
      </c>
      <c r="B283" s="87">
        <v>8324</v>
      </c>
      <c r="C283" s="87">
        <v>4</v>
      </c>
      <c r="D283" s="87">
        <v>10</v>
      </c>
      <c r="E283" s="87">
        <v>27</v>
      </c>
      <c r="F283" s="87">
        <v>5000</v>
      </c>
      <c r="G283" s="87">
        <v>5500</v>
      </c>
      <c r="H283" s="87">
        <v>551</v>
      </c>
      <c r="I283" s="88">
        <v>1</v>
      </c>
      <c r="J283" s="89" t="s">
        <v>152</v>
      </c>
      <c r="K283" s="90">
        <v>10000000</v>
      </c>
      <c r="L283" s="90">
        <v>0</v>
      </c>
      <c r="M283" s="91">
        <v>10000000</v>
      </c>
      <c r="N283" s="90">
        <v>0</v>
      </c>
      <c r="O283" s="90">
        <v>0</v>
      </c>
      <c r="P283" s="91">
        <v>0</v>
      </c>
      <c r="Q283" s="91">
        <v>10000000</v>
      </c>
      <c r="R283" s="90">
        <v>0</v>
      </c>
      <c r="S283" s="90">
        <v>0</v>
      </c>
      <c r="T283" s="91">
        <v>0</v>
      </c>
      <c r="U283" s="90">
        <v>0</v>
      </c>
      <c r="V283" s="90">
        <v>0</v>
      </c>
      <c r="W283" s="91">
        <v>0</v>
      </c>
      <c r="X283" s="91">
        <v>0</v>
      </c>
      <c r="Y283" s="90">
        <v>0</v>
      </c>
      <c r="Z283" s="90">
        <v>0</v>
      </c>
      <c r="AA283" s="91">
        <v>0</v>
      </c>
      <c r="AB283" s="90">
        <v>0</v>
      </c>
      <c r="AC283" s="90">
        <v>0</v>
      </c>
      <c r="AD283" s="91">
        <v>0</v>
      </c>
      <c r="AE283" s="91">
        <v>0</v>
      </c>
      <c r="AF283" s="90">
        <v>0</v>
      </c>
      <c r="AG283" s="90">
        <v>0</v>
      </c>
      <c r="AH283" s="91">
        <v>0</v>
      </c>
      <c r="AI283" s="90">
        <v>0</v>
      </c>
      <c r="AJ283" s="90">
        <v>0</v>
      </c>
      <c r="AK283" s="91">
        <v>0</v>
      </c>
      <c r="AL283" s="91">
        <v>0</v>
      </c>
      <c r="AM283" s="90">
        <v>0</v>
      </c>
      <c r="AN283" s="90">
        <v>0</v>
      </c>
      <c r="AO283" s="91">
        <v>0</v>
      </c>
      <c r="AP283" s="90">
        <v>0</v>
      </c>
      <c r="AQ283" s="90">
        <v>0</v>
      </c>
      <c r="AR283" s="91">
        <v>0</v>
      </c>
      <c r="AS283" s="91">
        <v>0</v>
      </c>
      <c r="AT283" s="90">
        <f t="shared" si="379"/>
        <v>10000000</v>
      </c>
      <c r="AU283" s="90">
        <f t="shared" si="380"/>
        <v>0</v>
      </c>
      <c r="AV283" s="91">
        <f t="shared" si="381"/>
        <v>10000000</v>
      </c>
      <c r="AW283" s="90">
        <f t="shared" si="382"/>
        <v>0</v>
      </c>
      <c r="AX283" s="90">
        <f t="shared" si="383"/>
        <v>0</v>
      </c>
      <c r="AY283" s="91">
        <f t="shared" si="384"/>
        <v>0</v>
      </c>
      <c r="AZ283" s="91">
        <f t="shared" si="385"/>
        <v>10000000</v>
      </c>
      <c r="BA283" s="137">
        <v>85</v>
      </c>
      <c r="BB283" s="138"/>
      <c r="BC283" s="137"/>
      <c r="BD283" s="138"/>
      <c r="BE283" s="137"/>
      <c r="BF283" s="138"/>
      <c r="BG283" s="137">
        <f t="shared" ref="BG283" si="390">+BA283-BC283-BE283</f>
        <v>85</v>
      </c>
      <c r="BH283" s="138"/>
    </row>
    <row r="284" spans="1:60" ht="27.75">
      <c r="A284" s="76">
        <v>2026</v>
      </c>
      <c r="B284" s="76">
        <v>8324</v>
      </c>
      <c r="C284" s="76">
        <v>4</v>
      </c>
      <c r="D284" s="76">
        <v>10</v>
      </c>
      <c r="E284" s="76">
        <v>27</v>
      </c>
      <c r="F284" s="76">
        <v>5000</v>
      </c>
      <c r="G284" s="76">
        <v>5600</v>
      </c>
      <c r="H284" s="76"/>
      <c r="I284" s="78" t="s">
        <v>19</v>
      </c>
      <c r="J284" s="81" t="s">
        <v>79</v>
      </c>
      <c r="K284" s="82">
        <v>35285.39</v>
      </c>
      <c r="L284" s="82">
        <v>0</v>
      </c>
      <c r="M284" s="82">
        <v>35285.39</v>
      </c>
      <c r="N284" s="82">
        <v>0</v>
      </c>
      <c r="O284" s="82">
        <v>0</v>
      </c>
      <c r="P284" s="82">
        <v>0</v>
      </c>
      <c r="Q284" s="82">
        <v>35285.39</v>
      </c>
      <c r="R284" s="82">
        <v>0</v>
      </c>
      <c r="S284" s="82">
        <v>0</v>
      </c>
      <c r="T284" s="82">
        <v>0</v>
      </c>
      <c r="U284" s="82">
        <v>0</v>
      </c>
      <c r="V284" s="82">
        <v>0</v>
      </c>
      <c r="W284" s="82">
        <v>0</v>
      </c>
      <c r="X284" s="82">
        <v>0</v>
      </c>
      <c r="Y284" s="82">
        <v>0</v>
      </c>
      <c r="Z284" s="82">
        <v>0</v>
      </c>
      <c r="AA284" s="82">
        <v>0</v>
      </c>
      <c r="AB284" s="82">
        <v>0</v>
      </c>
      <c r="AC284" s="82">
        <v>0</v>
      </c>
      <c r="AD284" s="82">
        <v>0</v>
      </c>
      <c r="AE284" s="82">
        <v>0</v>
      </c>
      <c r="AF284" s="82">
        <v>0</v>
      </c>
      <c r="AG284" s="82">
        <v>0</v>
      </c>
      <c r="AH284" s="82">
        <v>0</v>
      </c>
      <c r="AI284" s="82">
        <v>0</v>
      </c>
      <c r="AJ284" s="82">
        <v>0</v>
      </c>
      <c r="AK284" s="82">
        <v>0</v>
      </c>
      <c r="AL284" s="82">
        <v>0</v>
      </c>
      <c r="AM284" s="82">
        <v>0</v>
      </c>
      <c r="AN284" s="82">
        <v>0</v>
      </c>
      <c r="AO284" s="82">
        <v>0</v>
      </c>
      <c r="AP284" s="82">
        <v>0</v>
      </c>
      <c r="AQ284" s="82">
        <v>0</v>
      </c>
      <c r="AR284" s="82">
        <v>0</v>
      </c>
      <c r="AS284" s="82">
        <v>0</v>
      </c>
      <c r="AT284" s="82">
        <f t="shared" si="379"/>
        <v>35285.39</v>
      </c>
      <c r="AU284" s="82">
        <f t="shared" si="380"/>
        <v>0</v>
      </c>
      <c r="AV284" s="82">
        <f t="shared" si="381"/>
        <v>35285.39</v>
      </c>
      <c r="AW284" s="82">
        <f t="shared" si="382"/>
        <v>0</v>
      </c>
      <c r="AX284" s="82">
        <f t="shared" si="383"/>
        <v>0</v>
      </c>
      <c r="AY284" s="82">
        <f t="shared" si="384"/>
        <v>0</v>
      </c>
      <c r="AZ284" s="82">
        <f t="shared" si="385"/>
        <v>35285.39</v>
      </c>
      <c r="BA284" s="133"/>
      <c r="BB284" s="134"/>
      <c r="BC284" s="133"/>
      <c r="BD284" s="134"/>
      <c r="BE284" s="133"/>
      <c r="BF284" s="134"/>
      <c r="BG284" s="133"/>
      <c r="BH284" s="134"/>
    </row>
    <row r="285" spans="1:60" ht="27.75">
      <c r="A285" s="83">
        <v>2026</v>
      </c>
      <c r="B285" s="83">
        <v>8324</v>
      </c>
      <c r="C285" s="83">
        <v>4</v>
      </c>
      <c r="D285" s="83">
        <v>10</v>
      </c>
      <c r="E285" s="83">
        <v>27</v>
      </c>
      <c r="F285" s="83">
        <v>5000</v>
      </c>
      <c r="G285" s="83">
        <v>5600</v>
      </c>
      <c r="H285" s="83">
        <v>565</v>
      </c>
      <c r="I285" s="92" t="s">
        <v>19</v>
      </c>
      <c r="J285" s="85" t="s">
        <v>78</v>
      </c>
      <c r="K285" s="86">
        <v>35285.39</v>
      </c>
      <c r="L285" s="86">
        <v>0</v>
      </c>
      <c r="M285" s="86">
        <v>35285.39</v>
      </c>
      <c r="N285" s="86">
        <v>0</v>
      </c>
      <c r="O285" s="86">
        <v>0</v>
      </c>
      <c r="P285" s="86">
        <v>0</v>
      </c>
      <c r="Q285" s="86">
        <v>35285.39</v>
      </c>
      <c r="R285" s="86">
        <v>0</v>
      </c>
      <c r="S285" s="86">
        <v>0</v>
      </c>
      <c r="T285" s="86">
        <v>0</v>
      </c>
      <c r="U285" s="86">
        <v>0</v>
      </c>
      <c r="V285" s="86">
        <v>0</v>
      </c>
      <c r="W285" s="86">
        <v>0</v>
      </c>
      <c r="X285" s="86">
        <v>0</v>
      </c>
      <c r="Y285" s="86">
        <v>0</v>
      </c>
      <c r="Z285" s="86">
        <v>0</v>
      </c>
      <c r="AA285" s="86">
        <v>0</v>
      </c>
      <c r="AB285" s="86">
        <v>0</v>
      </c>
      <c r="AC285" s="86">
        <v>0</v>
      </c>
      <c r="AD285" s="86">
        <v>0</v>
      </c>
      <c r="AE285" s="86">
        <v>0</v>
      </c>
      <c r="AF285" s="86">
        <v>0</v>
      </c>
      <c r="AG285" s="86">
        <v>0</v>
      </c>
      <c r="AH285" s="86">
        <v>0</v>
      </c>
      <c r="AI285" s="86">
        <v>0</v>
      </c>
      <c r="AJ285" s="86">
        <v>0</v>
      </c>
      <c r="AK285" s="86">
        <v>0</v>
      </c>
      <c r="AL285" s="86">
        <v>0</v>
      </c>
      <c r="AM285" s="86">
        <v>0</v>
      </c>
      <c r="AN285" s="86">
        <v>0</v>
      </c>
      <c r="AO285" s="86">
        <v>0</v>
      </c>
      <c r="AP285" s="86">
        <v>0</v>
      </c>
      <c r="AQ285" s="86">
        <v>0</v>
      </c>
      <c r="AR285" s="86">
        <v>0</v>
      </c>
      <c r="AS285" s="86">
        <v>0</v>
      </c>
      <c r="AT285" s="86">
        <f t="shared" si="379"/>
        <v>35285.39</v>
      </c>
      <c r="AU285" s="86">
        <f t="shared" si="380"/>
        <v>0</v>
      </c>
      <c r="AV285" s="86">
        <f t="shared" si="381"/>
        <v>35285.39</v>
      </c>
      <c r="AW285" s="86">
        <f t="shared" si="382"/>
        <v>0</v>
      </c>
      <c r="AX285" s="86">
        <f t="shared" si="383"/>
        <v>0</v>
      </c>
      <c r="AY285" s="86">
        <f t="shared" si="384"/>
        <v>0</v>
      </c>
      <c r="AZ285" s="86">
        <f t="shared" si="385"/>
        <v>35285.39</v>
      </c>
      <c r="BA285" s="135"/>
      <c r="BB285" s="136"/>
      <c r="BC285" s="135"/>
      <c r="BD285" s="136"/>
      <c r="BE285" s="135"/>
      <c r="BF285" s="136"/>
      <c r="BG285" s="135"/>
      <c r="BH285" s="136"/>
    </row>
    <row r="286" spans="1:60" ht="27.75">
      <c r="A286" s="87">
        <v>2026</v>
      </c>
      <c r="B286" s="87">
        <v>8324</v>
      </c>
      <c r="C286" s="87">
        <v>4</v>
      </c>
      <c r="D286" s="87">
        <v>10</v>
      </c>
      <c r="E286" s="87">
        <v>27</v>
      </c>
      <c r="F286" s="87">
        <v>5000</v>
      </c>
      <c r="G286" s="87">
        <v>5600</v>
      </c>
      <c r="H286" s="87">
        <v>565</v>
      </c>
      <c r="I286" s="88">
        <v>1</v>
      </c>
      <c r="J286" s="89" t="s">
        <v>78</v>
      </c>
      <c r="K286" s="90">
        <v>35285.39</v>
      </c>
      <c r="L286" s="90">
        <v>0</v>
      </c>
      <c r="M286" s="91">
        <v>35285.39</v>
      </c>
      <c r="N286" s="90">
        <v>0</v>
      </c>
      <c r="O286" s="90">
        <v>0</v>
      </c>
      <c r="P286" s="91">
        <v>0</v>
      </c>
      <c r="Q286" s="91">
        <v>35285.39</v>
      </c>
      <c r="R286" s="90">
        <v>0</v>
      </c>
      <c r="S286" s="90">
        <v>0</v>
      </c>
      <c r="T286" s="91">
        <v>0</v>
      </c>
      <c r="U286" s="90">
        <v>0</v>
      </c>
      <c r="V286" s="90">
        <v>0</v>
      </c>
      <c r="W286" s="91">
        <v>0</v>
      </c>
      <c r="X286" s="91">
        <v>0</v>
      </c>
      <c r="Y286" s="90">
        <v>0</v>
      </c>
      <c r="Z286" s="90">
        <v>0</v>
      </c>
      <c r="AA286" s="91">
        <v>0</v>
      </c>
      <c r="AB286" s="90">
        <v>0</v>
      </c>
      <c r="AC286" s="90">
        <v>0</v>
      </c>
      <c r="AD286" s="91">
        <v>0</v>
      </c>
      <c r="AE286" s="91">
        <v>0</v>
      </c>
      <c r="AF286" s="90">
        <v>0</v>
      </c>
      <c r="AG286" s="90">
        <v>0</v>
      </c>
      <c r="AH286" s="91">
        <v>0</v>
      </c>
      <c r="AI286" s="90">
        <v>0</v>
      </c>
      <c r="AJ286" s="90">
        <v>0</v>
      </c>
      <c r="AK286" s="91">
        <v>0</v>
      </c>
      <c r="AL286" s="91">
        <v>0</v>
      </c>
      <c r="AM286" s="90">
        <v>0</v>
      </c>
      <c r="AN286" s="90">
        <v>0</v>
      </c>
      <c r="AO286" s="91">
        <v>0</v>
      </c>
      <c r="AP286" s="90">
        <v>0</v>
      </c>
      <c r="AQ286" s="90">
        <v>0</v>
      </c>
      <c r="AR286" s="91">
        <v>0</v>
      </c>
      <c r="AS286" s="91">
        <v>0</v>
      </c>
      <c r="AT286" s="90">
        <f t="shared" si="379"/>
        <v>35285.39</v>
      </c>
      <c r="AU286" s="90">
        <f t="shared" si="380"/>
        <v>0</v>
      </c>
      <c r="AV286" s="91">
        <f t="shared" si="381"/>
        <v>35285.39</v>
      </c>
      <c r="AW286" s="90">
        <f t="shared" si="382"/>
        <v>0</v>
      </c>
      <c r="AX286" s="90">
        <f t="shared" si="383"/>
        <v>0</v>
      </c>
      <c r="AY286" s="91">
        <f t="shared" si="384"/>
        <v>0</v>
      </c>
      <c r="AZ286" s="91">
        <f t="shared" si="385"/>
        <v>35285.39</v>
      </c>
      <c r="BA286" s="137">
        <v>10</v>
      </c>
      <c r="BB286" s="138"/>
      <c r="BC286" s="137"/>
      <c r="BD286" s="138"/>
      <c r="BE286" s="137"/>
      <c r="BF286" s="138"/>
      <c r="BG286" s="137">
        <f t="shared" ref="BG286" si="391">+BA286-BC286-BE286</f>
        <v>10</v>
      </c>
      <c r="BH286" s="138"/>
    </row>
    <row r="287" spans="1:60" ht="27.75">
      <c r="A287" s="76">
        <v>2026</v>
      </c>
      <c r="B287" s="76">
        <v>8324</v>
      </c>
      <c r="C287" s="76">
        <v>4</v>
      </c>
      <c r="D287" s="76">
        <v>10</v>
      </c>
      <c r="E287" s="76">
        <v>27</v>
      </c>
      <c r="F287" s="76">
        <v>5000</v>
      </c>
      <c r="G287" s="76">
        <v>5900</v>
      </c>
      <c r="H287" s="76"/>
      <c r="I287" s="78" t="s">
        <v>19</v>
      </c>
      <c r="J287" s="81" t="s">
        <v>41</v>
      </c>
      <c r="K287" s="82">
        <v>240104.92</v>
      </c>
      <c r="L287" s="82">
        <v>0</v>
      </c>
      <c r="M287" s="82">
        <v>240104.92</v>
      </c>
      <c r="N287" s="82">
        <v>0</v>
      </c>
      <c r="O287" s="82">
        <v>0</v>
      </c>
      <c r="P287" s="82">
        <v>0</v>
      </c>
      <c r="Q287" s="82">
        <v>240104.92</v>
      </c>
      <c r="R287" s="82">
        <v>0</v>
      </c>
      <c r="S287" s="82">
        <v>0</v>
      </c>
      <c r="T287" s="82">
        <v>0</v>
      </c>
      <c r="U287" s="82">
        <v>0</v>
      </c>
      <c r="V287" s="82">
        <v>0</v>
      </c>
      <c r="W287" s="82">
        <v>0</v>
      </c>
      <c r="X287" s="82">
        <v>0</v>
      </c>
      <c r="Y287" s="82">
        <v>0</v>
      </c>
      <c r="Z287" s="82">
        <v>0</v>
      </c>
      <c r="AA287" s="82">
        <v>0</v>
      </c>
      <c r="AB287" s="82">
        <v>0</v>
      </c>
      <c r="AC287" s="82">
        <v>0</v>
      </c>
      <c r="AD287" s="82">
        <v>0</v>
      </c>
      <c r="AE287" s="82">
        <v>0</v>
      </c>
      <c r="AF287" s="82">
        <f>+AF288</f>
        <v>239366</v>
      </c>
      <c r="AG287" s="82">
        <f t="shared" ref="AG287:AS288" si="392">+AG288</f>
        <v>0</v>
      </c>
      <c r="AH287" s="82">
        <f t="shared" si="392"/>
        <v>239366</v>
      </c>
      <c r="AI287" s="82">
        <f t="shared" si="392"/>
        <v>0</v>
      </c>
      <c r="AJ287" s="82">
        <f t="shared" si="392"/>
        <v>0</v>
      </c>
      <c r="AK287" s="82">
        <f t="shared" si="392"/>
        <v>0</v>
      </c>
      <c r="AL287" s="82">
        <f t="shared" si="392"/>
        <v>239366</v>
      </c>
      <c r="AM287" s="82">
        <f t="shared" si="392"/>
        <v>0</v>
      </c>
      <c r="AN287" s="82">
        <f t="shared" si="392"/>
        <v>0</v>
      </c>
      <c r="AO287" s="82">
        <f t="shared" si="392"/>
        <v>0</v>
      </c>
      <c r="AP287" s="82">
        <f t="shared" si="392"/>
        <v>0</v>
      </c>
      <c r="AQ287" s="82">
        <f t="shared" si="392"/>
        <v>0</v>
      </c>
      <c r="AR287" s="82">
        <f t="shared" si="392"/>
        <v>0</v>
      </c>
      <c r="AS287" s="82">
        <f t="shared" si="392"/>
        <v>0</v>
      </c>
      <c r="AT287" s="82">
        <f t="shared" si="379"/>
        <v>738.92000000001281</v>
      </c>
      <c r="AU287" s="82">
        <f t="shared" si="380"/>
        <v>0</v>
      </c>
      <c r="AV287" s="82">
        <f t="shared" si="381"/>
        <v>738.92000000001281</v>
      </c>
      <c r="AW287" s="82">
        <f t="shared" si="382"/>
        <v>0</v>
      </c>
      <c r="AX287" s="82">
        <f t="shared" si="383"/>
        <v>0</v>
      </c>
      <c r="AY287" s="82">
        <f t="shared" si="384"/>
        <v>0</v>
      </c>
      <c r="AZ287" s="82">
        <f t="shared" si="385"/>
        <v>738.92000000001281</v>
      </c>
      <c r="BA287" s="133"/>
      <c r="BB287" s="134"/>
      <c r="BC287" s="133"/>
      <c r="BD287" s="134"/>
      <c r="BE287" s="133"/>
      <c r="BF287" s="134"/>
      <c r="BG287" s="133"/>
      <c r="BH287" s="134"/>
    </row>
    <row r="288" spans="1:60" ht="27.75">
      <c r="A288" s="83">
        <v>2026</v>
      </c>
      <c r="B288" s="83">
        <v>8324</v>
      </c>
      <c r="C288" s="83">
        <v>4</v>
      </c>
      <c r="D288" s="83">
        <v>10</v>
      </c>
      <c r="E288" s="83">
        <v>27</v>
      </c>
      <c r="F288" s="83">
        <v>5000</v>
      </c>
      <c r="G288" s="83">
        <v>5900</v>
      </c>
      <c r="H288" s="83">
        <v>597</v>
      </c>
      <c r="I288" s="92" t="s">
        <v>19</v>
      </c>
      <c r="J288" s="85" t="s">
        <v>42</v>
      </c>
      <c r="K288" s="86">
        <v>240104.92</v>
      </c>
      <c r="L288" s="86">
        <v>0</v>
      </c>
      <c r="M288" s="86">
        <v>240104.92</v>
      </c>
      <c r="N288" s="86">
        <v>0</v>
      </c>
      <c r="O288" s="86">
        <v>0</v>
      </c>
      <c r="P288" s="86">
        <v>0</v>
      </c>
      <c r="Q288" s="86">
        <v>240104.92</v>
      </c>
      <c r="R288" s="86">
        <v>0</v>
      </c>
      <c r="S288" s="86">
        <v>0</v>
      </c>
      <c r="T288" s="86">
        <v>0</v>
      </c>
      <c r="U288" s="86">
        <v>0</v>
      </c>
      <c r="V288" s="86">
        <v>0</v>
      </c>
      <c r="W288" s="86">
        <v>0</v>
      </c>
      <c r="X288" s="86">
        <v>0</v>
      </c>
      <c r="Y288" s="86">
        <v>0</v>
      </c>
      <c r="Z288" s="86">
        <v>0</v>
      </c>
      <c r="AA288" s="86">
        <v>0</v>
      </c>
      <c r="AB288" s="86">
        <v>0</v>
      </c>
      <c r="AC288" s="86">
        <v>0</v>
      </c>
      <c r="AD288" s="86">
        <v>0</v>
      </c>
      <c r="AE288" s="86">
        <v>0</v>
      </c>
      <c r="AF288" s="86">
        <f>+AF289</f>
        <v>239366</v>
      </c>
      <c r="AG288" s="86">
        <f t="shared" si="392"/>
        <v>0</v>
      </c>
      <c r="AH288" s="86">
        <f t="shared" si="392"/>
        <v>239366</v>
      </c>
      <c r="AI288" s="86">
        <f t="shared" si="392"/>
        <v>0</v>
      </c>
      <c r="AJ288" s="86">
        <f t="shared" si="392"/>
        <v>0</v>
      </c>
      <c r="AK288" s="86">
        <f t="shared" si="392"/>
        <v>0</v>
      </c>
      <c r="AL288" s="86">
        <f t="shared" si="392"/>
        <v>239366</v>
      </c>
      <c r="AM288" s="86">
        <f t="shared" si="392"/>
        <v>0</v>
      </c>
      <c r="AN288" s="86">
        <f t="shared" si="392"/>
        <v>0</v>
      </c>
      <c r="AO288" s="86">
        <f t="shared" si="392"/>
        <v>0</v>
      </c>
      <c r="AP288" s="86">
        <f t="shared" si="392"/>
        <v>0</v>
      </c>
      <c r="AQ288" s="86">
        <f t="shared" si="392"/>
        <v>0</v>
      </c>
      <c r="AR288" s="86">
        <f t="shared" si="392"/>
        <v>0</v>
      </c>
      <c r="AS288" s="86">
        <f t="shared" si="392"/>
        <v>0</v>
      </c>
      <c r="AT288" s="86">
        <f t="shared" si="379"/>
        <v>738.92000000001281</v>
      </c>
      <c r="AU288" s="86">
        <f t="shared" si="380"/>
        <v>0</v>
      </c>
      <c r="AV288" s="86">
        <f t="shared" si="381"/>
        <v>738.92000000001281</v>
      </c>
      <c r="AW288" s="86">
        <f t="shared" si="382"/>
        <v>0</v>
      </c>
      <c r="AX288" s="86">
        <f t="shared" si="383"/>
        <v>0</v>
      </c>
      <c r="AY288" s="86">
        <f t="shared" si="384"/>
        <v>0</v>
      </c>
      <c r="AZ288" s="86">
        <f t="shared" si="385"/>
        <v>738.92000000001281</v>
      </c>
      <c r="BA288" s="135"/>
      <c r="BB288" s="136"/>
      <c r="BC288" s="135"/>
      <c r="BD288" s="136"/>
      <c r="BE288" s="135"/>
      <c r="BF288" s="136"/>
      <c r="BG288" s="135"/>
      <c r="BH288" s="136"/>
    </row>
    <row r="289" spans="1:60" ht="27.75">
      <c r="A289" s="87">
        <v>2026</v>
      </c>
      <c r="B289" s="87">
        <v>8324</v>
      </c>
      <c r="C289" s="87">
        <v>4</v>
      </c>
      <c r="D289" s="87">
        <v>10</v>
      </c>
      <c r="E289" s="87">
        <v>27</v>
      </c>
      <c r="F289" s="87">
        <v>5000</v>
      </c>
      <c r="G289" s="87">
        <v>5900</v>
      </c>
      <c r="H289" s="87">
        <v>597</v>
      </c>
      <c r="I289" s="88">
        <v>1</v>
      </c>
      <c r="J289" s="89" t="s">
        <v>43</v>
      </c>
      <c r="K289" s="90">
        <v>240104.92</v>
      </c>
      <c r="L289" s="90">
        <v>0</v>
      </c>
      <c r="M289" s="91">
        <v>240104.92</v>
      </c>
      <c r="N289" s="90">
        <v>0</v>
      </c>
      <c r="O289" s="90">
        <v>0</v>
      </c>
      <c r="P289" s="91">
        <v>0</v>
      </c>
      <c r="Q289" s="91">
        <v>240104.92</v>
      </c>
      <c r="R289" s="90">
        <v>0</v>
      </c>
      <c r="S289" s="90">
        <v>0</v>
      </c>
      <c r="T289" s="91">
        <v>0</v>
      </c>
      <c r="U289" s="90">
        <v>0</v>
      </c>
      <c r="V289" s="90">
        <v>0</v>
      </c>
      <c r="W289" s="91">
        <v>0</v>
      </c>
      <c r="X289" s="91">
        <v>0</v>
      </c>
      <c r="Y289" s="90">
        <v>0</v>
      </c>
      <c r="Z289" s="90">
        <v>0</v>
      </c>
      <c r="AA289" s="91">
        <v>0</v>
      </c>
      <c r="AB289" s="90">
        <v>0</v>
      </c>
      <c r="AC289" s="90">
        <v>0</v>
      </c>
      <c r="AD289" s="91">
        <v>0</v>
      </c>
      <c r="AE289" s="91">
        <v>0</v>
      </c>
      <c r="AF289" s="90">
        <v>239366</v>
      </c>
      <c r="AG289" s="90">
        <v>0</v>
      </c>
      <c r="AH289" s="17">
        <f>+AF289+AG289</f>
        <v>239366</v>
      </c>
      <c r="AI289" s="90">
        <v>0</v>
      </c>
      <c r="AJ289" s="90">
        <v>0</v>
      </c>
      <c r="AK289" s="17">
        <f>+AI289+AJ289</f>
        <v>0</v>
      </c>
      <c r="AL289" s="17">
        <f>+AH289+AK289</f>
        <v>239366</v>
      </c>
      <c r="AM289" s="90">
        <v>0</v>
      </c>
      <c r="AN289" s="90">
        <v>0</v>
      </c>
      <c r="AO289" s="91">
        <v>0</v>
      </c>
      <c r="AP289" s="90">
        <v>0</v>
      </c>
      <c r="AQ289" s="90">
        <v>0</v>
      </c>
      <c r="AR289" s="91">
        <v>0</v>
      </c>
      <c r="AS289" s="91">
        <v>0</v>
      </c>
      <c r="AT289" s="90">
        <f t="shared" si="379"/>
        <v>738.92000000001281</v>
      </c>
      <c r="AU289" s="90">
        <f t="shared" si="380"/>
        <v>0</v>
      </c>
      <c r="AV289" s="91">
        <f t="shared" si="381"/>
        <v>738.92000000001281</v>
      </c>
      <c r="AW289" s="90">
        <f t="shared" si="382"/>
        <v>0</v>
      </c>
      <c r="AX289" s="90">
        <f t="shared" si="383"/>
        <v>0</v>
      </c>
      <c r="AY289" s="91">
        <f t="shared" si="384"/>
        <v>0</v>
      </c>
      <c r="AZ289" s="91">
        <f t="shared" si="385"/>
        <v>738.92000000001281</v>
      </c>
      <c r="BA289" s="137">
        <v>1</v>
      </c>
      <c r="BB289" s="138"/>
      <c r="BC289" s="137"/>
      <c r="BD289" s="138"/>
      <c r="BE289" s="137"/>
      <c r="BF289" s="138"/>
      <c r="BG289" s="137">
        <f t="shared" ref="BG289" si="393">+BA289-BC289-BE289</f>
        <v>1</v>
      </c>
      <c r="BH289" s="138"/>
    </row>
    <row r="290" spans="1:60" ht="27.75">
      <c r="A290" s="117">
        <v>2026</v>
      </c>
      <c r="B290" s="117">
        <v>8324</v>
      </c>
      <c r="C290" s="117">
        <v>0</v>
      </c>
      <c r="D290" s="118"/>
      <c r="E290" s="118"/>
      <c r="F290" s="118"/>
      <c r="G290" s="118"/>
      <c r="H290" s="119"/>
      <c r="I290" s="120" t="s">
        <v>19</v>
      </c>
      <c r="J290" s="121" t="s">
        <v>85</v>
      </c>
      <c r="K290" s="122">
        <v>0</v>
      </c>
      <c r="L290" s="122">
        <v>0</v>
      </c>
      <c r="M290" s="122">
        <v>0</v>
      </c>
      <c r="N290" s="122">
        <v>6335226.4000000004</v>
      </c>
      <c r="O290" s="122">
        <v>0</v>
      </c>
      <c r="P290" s="122">
        <v>6335226.4000000004</v>
      </c>
      <c r="Q290" s="122">
        <v>6335226.4000000004</v>
      </c>
      <c r="R290" s="122">
        <f t="shared" ref="R290:T295" si="394">+R291</f>
        <v>0</v>
      </c>
      <c r="S290" s="122">
        <f t="shared" si="394"/>
        <v>0</v>
      </c>
      <c r="T290" s="122">
        <f t="shared" si="394"/>
        <v>0</v>
      </c>
      <c r="U290" s="122">
        <f>+U291</f>
        <v>1044791.3</v>
      </c>
      <c r="V290" s="122">
        <f t="shared" ref="V290:AS295" si="395">+V291</f>
        <v>0</v>
      </c>
      <c r="W290" s="122">
        <f t="shared" si="395"/>
        <v>1044791.3</v>
      </c>
      <c r="X290" s="122">
        <f t="shared" si="395"/>
        <v>1044791.3</v>
      </c>
      <c r="Y290" s="122">
        <f t="shared" si="395"/>
        <v>0</v>
      </c>
      <c r="Z290" s="122">
        <f t="shared" si="395"/>
        <v>0</v>
      </c>
      <c r="AA290" s="122">
        <f t="shared" si="395"/>
        <v>0</v>
      </c>
      <c r="AB290" s="122">
        <f t="shared" si="395"/>
        <v>22685.38</v>
      </c>
      <c r="AC290" s="122">
        <f t="shared" si="395"/>
        <v>0</v>
      </c>
      <c r="AD290" s="122">
        <f t="shared" si="395"/>
        <v>22685.38</v>
      </c>
      <c r="AE290" s="122">
        <f t="shared" si="395"/>
        <v>22685.38</v>
      </c>
      <c r="AF290" s="122">
        <f t="shared" si="395"/>
        <v>0</v>
      </c>
      <c r="AG290" s="122">
        <f t="shared" si="395"/>
        <v>0</v>
      </c>
      <c r="AH290" s="122">
        <f t="shared" si="395"/>
        <v>0</v>
      </c>
      <c r="AI290" s="122">
        <f t="shared" si="395"/>
        <v>0</v>
      </c>
      <c r="AJ290" s="122">
        <f t="shared" si="395"/>
        <v>0</v>
      </c>
      <c r="AK290" s="122">
        <f t="shared" si="395"/>
        <v>0</v>
      </c>
      <c r="AL290" s="122">
        <f t="shared" si="395"/>
        <v>0</v>
      </c>
      <c r="AM290" s="122">
        <f t="shared" si="395"/>
        <v>0</v>
      </c>
      <c r="AN290" s="122">
        <f t="shared" si="395"/>
        <v>0</v>
      </c>
      <c r="AO290" s="122">
        <f t="shared" si="395"/>
        <v>0</v>
      </c>
      <c r="AP290" s="122">
        <f t="shared" si="395"/>
        <v>0</v>
      </c>
      <c r="AQ290" s="122">
        <f t="shared" si="395"/>
        <v>0</v>
      </c>
      <c r="AR290" s="122">
        <f t="shared" si="395"/>
        <v>0</v>
      </c>
      <c r="AS290" s="122">
        <f t="shared" si="395"/>
        <v>0</v>
      </c>
      <c r="AT290" s="122">
        <f t="shared" si="379"/>
        <v>0</v>
      </c>
      <c r="AU290" s="122">
        <f t="shared" si="380"/>
        <v>0</v>
      </c>
      <c r="AV290" s="122">
        <f t="shared" si="381"/>
        <v>0</v>
      </c>
      <c r="AW290" s="122">
        <f t="shared" si="382"/>
        <v>5267749.7200000007</v>
      </c>
      <c r="AX290" s="122">
        <f t="shared" si="383"/>
        <v>0</v>
      </c>
      <c r="AY290" s="122">
        <f t="shared" si="384"/>
        <v>5267749.7200000007</v>
      </c>
      <c r="AZ290" s="122">
        <f t="shared" si="385"/>
        <v>5267749.7200000007</v>
      </c>
      <c r="BA290" s="179"/>
      <c r="BB290" s="180"/>
      <c r="BC290" s="179"/>
      <c r="BD290" s="180"/>
      <c r="BE290" s="179"/>
      <c r="BF290" s="180"/>
      <c r="BG290" s="179"/>
      <c r="BH290" s="180"/>
    </row>
    <row r="291" spans="1:60" ht="27.75">
      <c r="A291" s="117">
        <v>2026</v>
      </c>
      <c r="B291" s="117">
        <v>8324</v>
      </c>
      <c r="C291" s="117">
        <v>0</v>
      </c>
      <c r="D291" s="117">
        <v>0</v>
      </c>
      <c r="E291" s="118"/>
      <c r="F291" s="118"/>
      <c r="G291" s="118"/>
      <c r="H291" s="119"/>
      <c r="I291" s="120" t="s">
        <v>19</v>
      </c>
      <c r="J291" s="121" t="s">
        <v>85</v>
      </c>
      <c r="K291" s="122">
        <v>0</v>
      </c>
      <c r="L291" s="122">
        <v>0</v>
      </c>
      <c r="M291" s="122">
        <v>0</v>
      </c>
      <c r="N291" s="122">
        <v>6335226.4000000004</v>
      </c>
      <c r="O291" s="122">
        <v>0</v>
      </c>
      <c r="P291" s="122">
        <v>6335226.4000000004</v>
      </c>
      <c r="Q291" s="122">
        <v>6335226.4000000004</v>
      </c>
      <c r="R291" s="122">
        <f t="shared" si="394"/>
        <v>0</v>
      </c>
      <c r="S291" s="122">
        <f t="shared" si="394"/>
        <v>0</v>
      </c>
      <c r="T291" s="122">
        <f t="shared" si="394"/>
        <v>0</v>
      </c>
      <c r="U291" s="122">
        <f>+U292</f>
        <v>1044791.3</v>
      </c>
      <c r="V291" s="122">
        <f t="shared" si="395"/>
        <v>0</v>
      </c>
      <c r="W291" s="122">
        <f t="shared" si="395"/>
        <v>1044791.3</v>
      </c>
      <c r="X291" s="122">
        <f t="shared" si="395"/>
        <v>1044791.3</v>
      </c>
      <c r="Y291" s="122">
        <f t="shared" si="395"/>
        <v>0</v>
      </c>
      <c r="Z291" s="122">
        <f t="shared" si="395"/>
        <v>0</v>
      </c>
      <c r="AA291" s="122">
        <f t="shared" si="395"/>
        <v>0</v>
      </c>
      <c r="AB291" s="122">
        <f t="shared" si="395"/>
        <v>22685.38</v>
      </c>
      <c r="AC291" s="122">
        <f t="shared" si="395"/>
        <v>0</v>
      </c>
      <c r="AD291" s="122">
        <f t="shared" si="395"/>
        <v>22685.38</v>
      </c>
      <c r="AE291" s="122">
        <f t="shared" si="395"/>
        <v>22685.38</v>
      </c>
      <c r="AF291" s="122">
        <f t="shared" si="395"/>
        <v>0</v>
      </c>
      <c r="AG291" s="122">
        <f t="shared" si="395"/>
        <v>0</v>
      </c>
      <c r="AH291" s="122">
        <f t="shared" si="395"/>
        <v>0</v>
      </c>
      <c r="AI291" s="122">
        <f t="shared" si="395"/>
        <v>0</v>
      </c>
      <c r="AJ291" s="122">
        <f t="shared" si="395"/>
        <v>0</v>
      </c>
      <c r="AK291" s="122">
        <f t="shared" si="395"/>
        <v>0</v>
      </c>
      <c r="AL291" s="122">
        <f t="shared" si="395"/>
        <v>0</v>
      </c>
      <c r="AM291" s="122">
        <f t="shared" si="395"/>
        <v>0</v>
      </c>
      <c r="AN291" s="122">
        <f t="shared" si="395"/>
        <v>0</v>
      </c>
      <c r="AO291" s="122">
        <f t="shared" si="395"/>
        <v>0</v>
      </c>
      <c r="AP291" s="122">
        <f t="shared" si="395"/>
        <v>0</v>
      </c>
      <c r="AQ291" s="122">
        <f t="shared" si="395"/>
        <v>0</v>
      </c>
      <c r="AR291" s="122">
        <f t="shared" si="395"/>
        <v>0</v>
      </c>
      <c r="AS291" s="122">
        <f t="shared" si="395"/>
        <v>0</v>
      </c>
      <c r="AT291" s="122">
        <f t="shared" si="379"/>
        <v>0</v>
      </c>
      <c r="AU291" s="122">
        <f t="shared" si="380"/>
        <v>0</v>
      </c>
      <c r="AV291" s="122">
        <f t="shared" si="381"/>
        <v>0</v>
      </c>
      <c r="AW291" s="122">
        <f t="shared" si="382"/>
        <v>5267749.7200000007</v>
      </c>
      <c r="AX291" s="122">
        <f t="shared" si="383"/>
        <v>0</v>
      </c>
      <c r="AY291" s="122">
        <f t="shared" si="384"/>
        <v>5267749.7200000007</v>
      </c>
      <c r="AZ291" s="122">
        <f t="shared" si="385"/>
        <v>5267749.7200000007</v>
      </c>
      <c r="BA291" s="179"/>
      <c r="BB291" s="180"/>
      <c r="BC291" s="179"/>
      <c r="BD291" s="180"/>
      <c r="BE291" s="179"/>
      <c r="BF291" s="180"/>
      <c r="BG291" s="179"/>
      <c r="BH291" s="180"/>
    </row>
    <row r="292" spans="1:60" ht="27.75">
      <c r="A292" s="117">
        <v>2026</v>
      </c>
      <c r="B292" s="117">
        <v>8324</v>
      </c>
      <c r="C292" s="117">
        <v>0</v>
      </c>
      <c r="D292" s="117">
        <v>0</v>
      </c>
      <c r="E292" s="117">
        <v>0</v>
      </c>
      <c r="F292" s="118"/>
      <c r="G292" s="118"/>
      <c r="H292" s="119"/>
      <c r="I292" s="120" t="s">
        <v>19</v>
      </c>
      <c r="J292" s="121" t="s">
        <v>85</v>
      </c>
      <c r="K292" s="122">
        <v>0</v>
      </c>
      <c r="L292" s="122">
        <v>0</v>
      </c>
      <c r="M292" s="122">
        <v>0</v>
      </c>
      <c r="N292" s="122">
        <v>6335226.4000000004</v>
      </c>
      <c r="O292" s="122">
        <v>0</v>
      </c>
      <c r="P292" s="122">
        <v>6335226.4000000004</v>
      </c>
      <c r="Q292" s="122">
        <v>6335226.4000000004</v>
      </c>
      <c r="R292" s="122">
        <f t="shared" si="394"/>
        <v>0</v>
      </c>
      <c r="S292" s="122">
        <f t="shared" si="394"/>
        <v>0</v>
      </c>
      <c r="T292" s="122">
        <f t="shared" si="394"/>
        <v>0</v>
      </c>
      <c r="U292" s="122">
        <f>+U293+U297+U308+U322</f>
        <v>1044791.3</v>
      </c>
      <c r="V292" s="122">
        <f t="shared" ref="V292:AS292" si="396">+V293+V297+V308+V322</f>
        <v>0</v>
      </c>
      <c r="W292" s="122">
        <f t="shared" si="396"/>
        <v>1044791.3</v>
      </c>
      <c r="X292" s="122">
        <f t="shared" si="396"/>
        <v>1044791.3</v>
      </c>
      <c r="Y292" s="122">
        <f t="shared" si="396"/>
        <v>0</v>
      </c>
      <c r="Z292" s="122">
        <f t="shared" si="396"/>
        <v>0</v>
      </c>
      <c r="AA292" s="122">
        <f t="shared" si="396"/>
        <v>0</v>
      </c>
      <c r="AB292" s="122">
        <f t="shared" si="396"/>
        <v>22685.38</v>
      </c>
      <c r="AC292" s="122">
        <f t="shared" si="396"/>
        <v>0</v>
      </c>
      <c r="AD292" s="122">
        <f t="shared" si="396"/>
        <v>22685.38</v>
      </c>
      <c r="AE292" s="122">
        <f t="shared" si="396"/>
        <v>22685.38</v>
      </c>
      <c r="AF292" s="122">
        <f t="shared" si="396"/>
        <v>0</v>
      </c>
      <c r="AG292" s="122">
        <f t="shared" si="396"/>
        <v>0</v>
      </c>
      <c r="AH292" s="122">
        <f t="shared" si="396"/>
        <v>0</v>
      </c>
      <c r="AI292" s="122">
        <f t="shared" si="396"/>
        <v>0</v>
      </c>
      <c r="AJ292" s="122">
        <f t="shared" si="396"/>
        <v>0</v>
      </c>
      <c r="AK292" s="122">
        <f t="shared" si="396"/>
        <v>0</v>
      </c>
      <c r="AL292" s="122">
        <f t="shared" si="396"/>
        <v>0</v>
      </c>
      <c r="AM292" s="122">
        <f t="shared" si="396"/>
        <v>0</v>
      </c>
      <c r="AN292" s="122">
        <f t="shared" si="396"/>
        <v>0</v>
      </c>
      <c r="AO292" s="122">
        <f t="shared" si="396"/>
        <v>0</v>
      </c>
      <c r="AP292" s="122">
        <f t="shared" si="396"/>
        <v>0</v>
      </c>
      <c r="AQ292" s="122">
        <f t="shared" si="396"/>
        <v>0</v>
      </c>
      <c r="AR292" s="122">
        <f t="shared" si="396"/>
        <v>0</v>
      </c>
      <c r="AS292" s="122">
        <f t="shared" si="396"/>
        <v>0</v>
      </c>
      <c r="AT292" s="122">
        <f t="shared" si="379"/>
        <v>0</v>
      </c>
      <c r="AU292" s="122">
        <f t="shared" si="380"/>
        <v>0</v>
      </c>
      <c r="AV292" s="122">
        <f t="shared" si="381"/>
        <v>0</v>
      </c>
      <c r="AW292" s="122">
        <f t="shared" si="382"/>
        <v>5267749.7200000007</v>
      </c>
      <c r="AX292" s="122">
        <f t="shared" si="383"/>
        <v>0</v>
      </c>
      <c r="AY292" s="122">
        <f t="shared" si="384"/>
        <v>5267749.7200000007</v>
      </c>
      <c r="AZ292" s="122">
        <f t="shared" si="385"/>
        <v>5267749.7200000007</v>
      </c>
      <c r="BA292" s="179"/>
      <c r="BB292" s="180"/>
      <c r="BC292" s="179"/>
      <c r="BD292" s="180"/>
      <c r="BE292" s="179"/>
      <c r="BF292" s="180"/>
      <c r="BG292" s="179"/>
      <c r="BH292" s="180"/>
    </row>
    <row r="293" spans="1:60" ht="27.75">
      <c r="A293" s="75">
        <v>2026</v>
      </c>
      <c r="B293" s="75">
        <v>8324</v>
      </c>
      <c r="C293" s="75">
        <v>0</v>
      </c>
      <c r="D293" s="75">
        <v>0</v>
      </c>
      <c r="E293" s="75">
        <v>0</v>
      </c>
      <c r="F293" s="75">
        <v>1000</v>
      </c>
      <c r="G293" s="75"/>
      <c r="H293" s="75"/>
      <c r="I293" s="77" t="s">
        <v>19</v>
      </c>
      <c r="J293" s="79" t="s">
        <v>20</v>
      </c>
      <c r="K293" s="80">
        <v>0</v>
      </c>
      <c r="L293" s="80">
        <v>0</v>
      </c>
      <c r="M293" s="80">
        <v>0</v>
      </c>
      <c r="N293" s="80">
        <v>4625226.4000000004</v>
      </c>
      <c r="O293" s="80">
        <v>0</v>
      </c>
      <c r="P293" s="80">
        <v>4625226.4000000004</v>
      </c>
      <c r="Q293" s="80">
        <v>4625226.4000000004</v>
      </c>
      <c r="R293" s="80">
        <f t="shared" si="394"/>
        <v>0</v>
      </c>
      <c r="S293" s="80">
        <f t="shared" si="394"/>
        <v>0</v>
      </c>
      <c r="T293" s="80">
        <f t="shared" si="394"/>
        <v>0</v>
      </c>
      <c r="U293" s="80">
        <f>+U294</f>
        <v>965324.85</v>
      </c>
      <c r="V293" s="80">
        <f t="shared" si="395"/>
        <v>0</v>
      </c>
      <c r="W293" s="80">
        <f t="shared" si="395"/>
        <v>965324.85</v>
      </c>
      <c r="X293" s="80">
        <f t="shared" si="395"/>
        <v>965324.85</v>
      </c>
      <c r="Y293" s="80">
        <f t="shared" si="395"/>
        <v>0</v>
      </c>
      <c r="Z293" s="80">
        <f t="shared" si="395"/>
        <v>0</v>
      </c>
      <c r="AA293" s="80">
        <f t="shared" si="395"/>
        <v>0</v>
      </c>
      <c r="AB293" s="80">
        <f t="shared" si="395"/>
        <v>22685.38</v>
      </c>
      <c r="AC293" s="80">
        <f t="shared" si="395"/>
        <v>0</v>
      </c>
      <c r="AD293" s="80">
        <f t="shared" si="395"/>
        <v>22685.38</v>
      </c>
      <c r="AE293" s="80">
        <f t="shared" si="395"/>
        <v>22685.38</v>
      </c>
      <c r="AF293" s="80">
        <f t="shared" si="395"/>
        <v>0</v>
      </c>
      <c r="AG293" s="80">
        <f t="shared" si="395"/>
        <v>0</v>
      </c>
      <c r="AH293" s="80">
        <f t="shared" si="395"/>
        <v>0</v>
      </c>
      <c r="AI293" s="80">
        <f t="shared" si="395"/>
        <v>0</v>
      </c>
      <c r="AJ293" s="80">
        <f t="shared" si="395"/>
        <v>0</v>
      </c>
      <c r="AK293" s="80">
        <f t="shared" si="395"/>
        <v>0</v>
      </c>
      <c r="AL293" s="80">
        <f t="shared" si="395"/>
        <v>0</v>
      </c>
      <c r="AM293" s="80">
        <f t="shared" si="395"/>
        <v>0</v>
      </c>
      <c r="AN293" s="80">
        <f t="shared" si="395"/>
        <v>0</v>
      </c>
      <c r="AO293" s="80">
        <f t="shared" si="395"/>
        <v>0</v>
      </c>
      <c r="AP293" s="80">
        <f t="shared" si="395"/>
        <v>0</v>
      </c>
      <c r="AQ293" s="80">
        <f t="shared" si="395"/>
        <v>0</v>
      </c>
      <c r="AR293" s="80">
        <f t="shared" si="395"/>
        <v>0</v>
      </c>
      <c r="AS293" s="80">
        <f t="shared" si="395"/>
        <v>0</v>
      </c>
      <c r="AT293" s="80">
        <f t="shared" si="379"/>
        <v>0</v>
      </c>
      <c r="AU293" s="80">
        <f t="shared" si="380"/>
        <v>0</v>
      </c>
      <c r="AV293" s="80">
        <f t="shared" si="381"/>
        <v>0</v>
      </c>
      <c r="AW293" s="80">
        <f t="shared" si="382"/>
        <v>3637216.1700000004</v>
      </c>
      <c r="AX293" s="80">
        <f t="shared" si="383"/>
        <v>0</v>
      </c>
      <c r="AY293" s="80">
        <f t="shared" si="384"/>
        <v>3637216.1700000004</v>
      </c>
      <c r="AZ293" s="80">
        <f t="shared" si="385"/>
        <v>3637216.1700000004</v>
      </c>
      <c r="BA293" s="131"/>
      <c r="BB293" s="132"/>
      <c r="BC293" s="131"/>
      <c r="BD293" s="132"/>
      <c r="BE293" s="131"/>
      <c r="BF293" s="132"/>
      <c r="BG293" s="131"/>
      <c r="BH293" s="132"/>
    </row>
    <row r="294" spans="1:60" ht="27.75">
      <c r="A294" s="76">
        <v>2026</v>
      </c>
      <c r="B294" s="76">
        <v>8324</v>
      </c>
      <c r="C294" s="76">
        <v>0</v>
      </c>
      <c r="D294" s="76">
        <v>0</v>
      </c>
      <c r="E294" s="76">
        <v>0</v>
      </c>
      <c r="F294" s="76">
        <v>1000</v>
      </c>
      <c r="G294" s="76">
        <v>1200</v>
      </c>
      <c r="H294" s="76"/>
      <c r="I294" s="78" t="s">
        <v>19</v>
      </c>
      <c r="J294" s="81" t="s">
        <v>21</v>
      </c>
      <c r="K294" s="82">
        <v>0</v>
      </c>
      <c r="L294" s="82">
        <v>0</v>
      </c>
      <c r="M294" s="82">
        <v>0</v>
      </c>
      <c r="N294" s="82">
        <v>4625226.4000000004</v>
      </c>
      <c r="O294" s="82">
        <v>0</v>
      </c>
      <c r="P294" s="82">
        <v>4625226.4000000004</v>
      </c>
      <c r="Q294" s="82">
        <v>4625226.4000000004</v>
      </c>
      <c r="R294" s="82">
        <f t="shared" si="394"/>
        <v>0</v>
      </c>
      <c r="S294" s="82">
        <f t="shared" si="394"/>
        <v>0</v>
      </c>
      <c r="T294" s="82">
        <f t="shared" si="394"/>
        <v>0</v>
      </c>
      <c r="U294" s="82">
        <f>+U295</f>
        <v>965324.85</v>
      </c>
      <c r="V294" s="82">
        <f t="shared" si="395"/>
        <v>0</v>
      </c>
      <c r="W294" s="82">
        <f t="shared" si="395"/>
        <v>965324.85</v>
      </c>
      <c r="X294" s="82">
        <f t="shared" si="395"/>
        <v>965324.85</v>
      </c>
      <c r="Y294" s="82">
        <f t="shared" si="395"/>
        <v>0</v>
      </c>
      <c r="Z294" s="82">
        <f t="shared" si="395"/>
        <v>0</v>
      </c>
      <c r="AA294" s="82">
        <f t="shared" si="395"/>
        <v>0</v>
      </c>
      <c r="AB294" s="82">
        <f t="shared" si="395"/>
        <v>22685.38</v>
      </c>
      <c r="AC294" s="82">
        <f t="shared" si="395"/>
        <v>0</v>
      </c>
      <c r="AD294" s="82">
        <f t="shared" si="395"/>
        <v>22685.38</v>
      </c>
      <c r="AE294" s="82">
        <f t="shared" si="395"/>
        <v>22685.38</v>
      </c>
      <c r="AF294" s="82">
        <f t="shared" si="395"/>
        <v>0</v>
      </c>
      <c r="AG294" s="82">
        <f t="shared" si="395"/>
        <v>0</v>
      </c>
      <c r="AH294" s="82">
        <f t="shared" si="395"/>
        <v>0</v>
      </c>
      <c r="AI294" s="82">
        <f t="shared" si="395"/>
        <v>0</v>
      </c>
      <c r="AJ294" s="82">
        <f t="shared" si="395"/>
        <v>0</v>
      </c>
      <c r="AK294" s="82">
        <f t="shared" si="395"/>
        <v>0</v>
      </c>
      <c r="AL294" s="82">
        <f t="shared" si="395"/>
        <v>0</v>
      </c>
      <c r="AM294" s="82">
        <f t="shared" si="395"/>
        <v>0</v>
      </c>
      <c r="AN294" s="82">
        <f t="shared" si="395"/>
        <v>0</v>
      </c>
      <c r="AO294" s="82">
        <f t="shared" si="395"/>
        <v>0</v>
      </c>
      <c r="AP294" s="82">
        <f t="shared" si="395"/>
        <v>0</v>
      </c>
      <c r="AQ294" s="82">
        <f t="shared" si="395"/>
        <v>0</v>
      </c>
      <c r="AR294" s="82">
        <f t="shared" si="395"/>
        <v>0</v>
      </c>
      <c r="AS294" s="82">
        <f t="shared" si="395"/>
        <v>0</v>
      </c>
      <c r="AT294" s="82">
        <f t="shared" si="379"/>
        <v>0</v>
      </c>
      <c r="AU294" s="82">
        <f t="shared" si="380"/>
        <v>0</v>
      </c>
      <c r="AV294" s="82">
        <f t="shared" si="381"/>
        <v>0</v>
      </c>
      <c r="AW294" s="82">
        <f t="shared" si="382"/>
        <v>3637216.1700000004</v>
      </c>
      <c r="AX294" s="82">
        <f t="shared" si="383"/>
        <v>0</v>
      </c>
      <c r="AY294" s="82">
        <f t="shared" si="384"/>
        <v>3637216.1700000004</v>
      </c>
      <c r="AZ294" s="82">
        <f t="shared" si="385"/>
        <v>3637216.1700000004</v>
      </c>
      <c r="BA294" s="133"/>
      <c r="BB294" s="134"/>
      <c r="BC294" s="133"/>
      <c r="BD294" s="134"/>
      <c r="BE294" s="133"/>
      <c r="BF294" s="134"/>
      <c r="BG294" s="133"/>
      <c r="BH294" s="134"/>
    </row>
    <row r="295" spans="1:60" ht="27.75">
      <c r="A295" s="83">
        <v>2026</v>
      </c>
      <c r="B295" s="83">
        <v>8324</v>
      </c>
      <c r="C295" s="83">
        <v>0</v>
      </c>
      <c r="D295" s="83">
        <v>0</v>
      </c>
      <c r="E295" s="83">
        <v>0</v>
      </c>
      <c r="F295" s="83">
        <v>1000</v>
      </c>
      <c r="G295" s="83">
        <v>1200</v>
      </c>
      <c r="H295" s="83">
        <v>121</v>
      </c>
      <c r="I295" s="92" t="s">
        <v>19</v>
      </c>
      <c r="J295" s="85" t="s">
        <v>22</v>
      </c>
      <c r="K295" s="86">
        <v>0</v>
      </c>
      <c r="L295" s="86">
        <v>0</v>
      </c>
      <c r="M295" s="86">
        <v>0</v>
      </c>
      <c r="N295" s="86">
        <v>4625226.4000000004</v>
      </c>
      <c r="O295" s="86">
        <v>0</v>
      </c>
      <c r="P295" s="86">
        <v>4625226.4000000004</v>
      </c>
      <c r="Q295" s="86">
        <v>4625226.4000000004</v>
      </c>
      <c r="R295" s="86">
        <f t="shared" si="394"/>
        <v>0</v>
      </c>
      <c r="S295" s="86">
        <f t="shared" si="394"/>
        <v>0</v>
      </c>
      <c r="T295" s="86">
        <f t="shared" si="394"/>
        <v>0</v>
      </c>
      <c r="U295" s="86">
        <f>+U296</f>
        <v>965324.85</v>
      </c>
      <c r="V295" s="86">
        <f t="shared" si="395"/>
        <v>0</v>
      </c>
      <c r="W295" s="86">
        <f t="shared" si="395"/>
        <v>965324.85</v>
      </c>
      <c r="X295" s="86">
        <f t="shared" si="395"/>
        <v>965324.85</v>
      </c>
      <c r="Y295" s="86">
        <f t="shared" si="395"/>
        <v>0</v>
      </c>
      <c r="Z295" s="86">
        <f t="shared" si="395"/>
        <v>0</v>
      </c>
      <c r="AA295" s="86">
        <f t="shared" si="395"/>
        <v>0</v>
      </c>
      <c r="AB295" s="86">
        <f t="shared" si="395"/>
        <v>22685.38</v>
      </c>
      <c r="AC295" s="86">
        <f t="shared" si="395"/>
        <v>0</v>
      </c>
      <c r="AD295" s="86">
        <f t="shared" si="395"/>
        <v>22685.38</v>
      </c>
      <c r="AE295" s="86">
        <f t="shared" si="395"/>
        <v>22685.38</v>
      </c>
      <c r="AF295" s="86">
        <f t="shared" si="395"/>
        <v>0</v>
      </c>
      <c r="AG295" s="86">
        <f t="shared" si="395"/>
        <v>0</v>
      </c>
      <c r="AH295" s="86">
        <f t="shared" si="395"/>
        <v>0</v>
      </c>
      <c r="AI295" s="86">
        <f t="shared" si="395"/>
        <v>0</v>
      </c>
      <c r="AJ295" s="86">
        <f t="shared" si="395"/>
        <v>0</v>
      </c>
      <c r="AK295" s="86">
        <f t="shared" si="395"/>
        <v>0</v>
      </c>
      <c r="AL295" s="86">
        <f t="shared" si="395"/>
        <v>0</v>
      </c>
      <c r="AM295" s="86">
        <f t="shared" si="395"/>
        <v>0</v>
      </c>
      <c r="AN295" s="86">
        <f t="shared" si="395"/>
        <v>0</v>
      </c>
      <c r="AO295" s="86">
        <f t="shared" si="395"/>
        <v>0</v>
      </c>
      <c r="AP295" s="86">
        <f t="shared" si="395"/>
        <v>0</v>
      </c>
      <c r="AQ295" s="86">
        <f t="shared" si="395"/>
        <v>0</v>
      </c>
      <c r="AR295" s="86">
        <f t="shared" si="395"/>
        <v>0</v>
      </c>
      <c r="AS295" s="86">
        <f t="shared" si="395"/>
        <v>0</v>
      </c>
      <c r="AT295" s="86">
        <f t="shared" si="379"/>
        <v>0</v>
      </c>
      <c r="AU295" s="86">
        <f t="shared" si="380"/>
        <v>0</v>
      </c>
      <c r="AV295" s="86">
        <f t="shared" si="381"/>
        <v>0</v>
      </c>
      <c r="AW295" s="86">
        <f t="shared" si="382"/>
        <v>3637216.1700000004</v>
      </c>
      <c r="AX295" s="86">
        <f t="shared" si="383"/>
        <v>0</v>
      </c>
      <c r="AY295" s="86">
        <f t="shared" si="384"/>
        <v>3637216.1700000004</v>
      </c>
      <c r="AZ295" s="86">
        <f t="shared" si="385"/>
        <v>3637216.1700000004</v>
      </c>
      <c r="BA295" s="135"/>
      <c r="BB295" s="136"/>
      <c r="BC295" s="135"/>
      <c r="BD295" s="136"/>
      <c r="BE295" s="135"/>
      <c r="BF295" s="136"/>
      <c r="BG295" s="135"/>
      <c r="BH295" s="136"/>
    </row>
    <row r="296" spans="1:60" ht="27.75">
      <c r="A296" s="87">
        <v>2026</v>
      </c>
      <c r="B296" s="87">
        <v>8324</v>
      </c>
      <c r="C296" s="87">
        <v>0</v>
      </c>
      <c r="D296" s="87">
        <v>0</v>
      </c>
      <c r="E296" s="87">
        <v>0</v>
      </c>
      <c r="F296" s="87">
        <v>1000</v>
      </c>
      <c r="G296" s="87">
        <v>1200</v>
      </c>
      <c r="H296" s="87">
        <v>121</v>
      </c>
      <c r="I296" s="88">
        <v>1</v>
      </c>
      <c r="J296" s="89" t="s">
        <v>23</v>
      </c>
      <c r="K296" s="90">
        <v>0</v>
      </c>
      <c r="L296" s="90">
        <v>0</v>
      </c>
      <c r="M296" s="91">
        <v>0</v>
      </c>
      <c r="N296" s="90">
        <v>4625226.4000000004</v>
      </c>
      <c r="O296" s="90">
        <v>0</v>
      </c>
      <c r="P296" s="91">
        <v>4625226.4000000004</v>
      </c>
      <c r="Q296" s="91">
        <v>4625226.4000000004</v>
      </c>
      <c r="R296" s="90">
        <v>0</v>
      </c>
      <c r="S296" s="90">
        <v>0</v>
      </c>
      <c r="T296" s="91">
        <v>0</v>
      </c>
      <c r="U296" s="90">
        <v>965324.85</v>
      </c>
      <c r="V296" s="90">
        <v>0</v>
      </c>
      <c r="W296" s="17">
        <f>+U296+V296</f>
        <v>965324.85</v>
      </c>
      <c r="X296" s="17">
        <f>+T296+W296</f>
        <v>965324.85</v>
      </c>
      <c r="Y296" s="90">
        <v>0</v>
      </c>
      <c r="Z296" s="90">
        <v>0</v>
      </c>
      <c r="AA296" s="91">
        <v>0</v>
      </c>
      <c r="AB296" s="90">
        <v>22685.38</v>
      </c>
      <c r="AC296" s="90">
        <v>0</v>
      </c>
      <c r="AD296" s="17">
        <f>+AB296+AC296</f>
        <v>22685.38</v>
      </c>
      <c r="AE296" s="17">
        <f>+AA296+AD296</f>
        <v>22685.38</v>
      </c>
      <c r="AF296" s="90">
        <v>0</v>
      </c>
      <c r="AG296" s="90">
        <v>0</v>
      </c>
      <c r="AH296" s="91">
        <v>0</v>
      </c>
      <c r="AI296" s="90">
        <v>0</v>
      </c>
      <c r="AJ296" s="90">
        <v>0</v>
      </c>
      <c r="AK296" s="91">
        <v>0</v>
      </c>
      <c r="AL296" s="91">
        <v>0</v>
      </c>
      <c r="AM296" s="90">
        <v>0</v>
      </c>
      <c r="AN296" s="90">
        <v>0</v>
      </c>
      <c r="AO296" s="91">
        <v>0</v>
      </c>
      <c r="AP296" s="90">
        <v>0</v>
      </c>
      <c r="AQ296" s="90">
        <v>0</v>
      </c>
      <c r="AR296" s="91">
        <v>0</v>
      </c>
      <c r="AS296" s="91">
        <v>0</v>
      </c>
      <c r="AT296" s="90">
        <f t="shared" si="379"/>
        <v>0</v>
      </c>
      <c r="AU296" s="90">
        <f t="shared" si="380"/>
        <v>0</v>
      </c>
      <c r="AV296" s="91">
        <f t="shared" si="381"/>
        <v>0</v>
      </c>
      <c r="AW296" s="90">
        <f t="shared" si="382"/>
        <v>3637216.1700000004</v>
      </c>
      <c r="AX296" s="90">
        <f t="shared" si="383"/>
        <v>0</v>
      </c>
      <c r="AY296" s="91">
        <f t="shared" si="384"/>
        <v>3637216.1700000004</v>
      </c>
      <c r="AZ296" s="91">
        <f t="shared" si="385"/>
        <v>3637216.1700000004</v>
      </c>
      <c r="BA296" s="137">
        <v>15</v>
      </c>
      <c r="BB296" s="138"/>
      <c r="BC296" s="137"/>
      <c r="BD296" s="138"/>
      <c r="BE296" s="137"/>
      <c r="BF296" s="138"/>
      <c r="BG296" s="137">
        <f t="shared" ref="BG296" si="397">+BA296-BC296-BE296</f>
        <v>15</v>
      </c>
      <c r="BH296" s="138"/>
    </row>
    <row r="297" spans="1:60" ht="27.75">
      <c r="A297" s="75">
        <v>2026</v>
      </c>
      <c r="B297" s="75">
        <v>8324</v>
      </c>
      <c r="C297" s="75">
        <v>0</v>
      </c>
      <c r="D297" s="75">
        <v>0</v>
      </c>
      <c r="E297" s="75">
        <v>0</v>
      </c>
      <c r="F297" s="75">
        <v>2000</v>
      </c>
      <c r="G297" s="75"/>
      <c r="H297" s="75"/>
      <c r="I297" s="77" t="s">
        <v>19</v>
      </c>
      <c r="J297" s="79" t="s">
        <v>24</v>
      </c>
      <c r="K297" s="80">
        <v>0</v>
      </c>
      <c r="L297" s="80">
        <v>0</v>
      </c>
      <c r="M297" s="80">
        <v>0</v>
      </c>
      <c r="N297" s="80">
        <v>560000</v>
      </c>
      <c r="O297" s="80">
        <v>0</v>
      </c>
      <c r="P297" s="80">
        <v>560000</v>
      </c>
      <c r="Q297" s="80">
        <v>560000</v>
      </c>
      <c r="R297" s="80">
        <f t="shared" ref="R297:T297" si="398">+R298+R305</f>
        <v>0</v>
      </c>
      <c r="S297" s="80">
        <f t="shared" si="398"/>
        <v>0</v>
      </c>
      <c r="T297" s="80">
        <f t="shared" si="398"/>
        <v>0</v>
      </c>
      <c r="U297" s="80">
        <f>+U298+U305</f>
        <v>29184.76</v>
      </c>
      <c r="V297" s="80">
        <f t="shared" ref="V297:AS297" si="399">+V298+V305</f>
        <v>0</v>
      </c>
      <c r="W297" s="80">
        <f t="shared" si="399"/>
        <v>29184.76</v>
      </c>
      <c r="X297" s="80">
        <f t="shared" si="399"/>
        <v>29184.76</v>
      </c>
      <c r="Y297" s="80">
        <f t="shared" si="399"/>
        <v>0</v>
      </c>
      <c r="Z297" s="80">
        <f t="shared" si="399"/>
        <v>0</v>
      </c>
      <c r="AA297" s="80">
        <f t="shared" si="399"/>
        <v>0</v>
      </c>
      <c r="AB297" s="80">
        <f t="shared" si="399"/>
        <v>0</v>
      </c>
      <c r="AC297" s="80">
        <f t="shared" si="399"/>
        <v>0</v>
      </c>
      <c r="AD297" s="80">
        <f t="shared" si="399"/>
        <v>0</v>
      </c>
      <c r="AE297" s="80">
        <f t="shared" si="399"/>
        <v>0</v>
      </c>
      <c r="AF297" s="80">
        <f t="shared" si="399"/>
        <v>0</v>
      </c>
      <c r="AG297" s="80">
        <f t="shared" si="399"/>
        <v>0</v>
      </c>
      <c r="AH297" s="80">
        <f t="shared" si="399"/>
        <v>0</v>
      </c>
      <c r="AI297" s="80">
        <f t="shared" si="399"/>
        <v>0</v>
      </c>
      <c r="AJ297" s="80">
        <f t="shared" si="399"/>
        <v>0</v>
      </c>
      <c r="AK297" s="80">
        <f t="shared" si="399"/>
        <v>0</v>
      </c>
      <c r="AL297" s="80">
        <f t="shared" si="399"/>
        <v>0</v>
      </c>
      <c r="AM297" s="80">
        <f t="shared" si="399"/>
        <v>0</v>
      </c>
      <c r="AN297" s="80">
        <f t="shared" si="399"/>
        <v>0</v>
      </c>
      <c r="AO297" s="80">
        <f t="shared" si="399"/>
        <v>0</v>
      </c>
      <c r="AP297" s="80">
        <f t="shared" si="399"/>
        <v>0</v>
      </c>
      <c r="AQ297" s="80">
        <f t="shared" si="399"/>
        <v>0</v>
      </c>
      <c r="AR297" s="80">
        <f t="shared" si="399"/>
        <v>0</v>
      </c>
      <c r="AS297" s="80">
        <f t="shared" si="399"/>
        <v>0</v>
      </c>
      <c r="AT297" s="80">
        <f t="shared" si="379"/>
        <v>0</v>
      </c>
      <c r="AU297" s="80">
        <f t="shared" si="380"/>
        <v>0</v>
      </c>
      <c r="AV297" s="80">
        <f t="shared" si="381"/>
        <v>0</v>
      </c>
      <c r="AW297" s="80">
        <f t="shared" si="382"/>
        <v>530815.24</v>
      </c>
      <c r="AX297" s="80">
        <f t="shared" si="383"/>
        <v>0</v>
      </c>
      <c r="AY297" s="80">
        <f t="shared" si="384"/>
        <v>530815.24</v>
      </c>
      <c r="AZ297" s="80">
        <f t="shared" si="385"/>
        <v>530815.24</v>
      </c>
      <c r="BA297" s="131"/>
      <c r="BB297" s="132"/>
      <c r="BC297" s="131"/>
      <c r="BD297" s="132"/>
      <c r="BE297" s="131"/>
      <c r="BF297" s="132"/>
      <c r="BG297" s="131"/>
      <c r="BH297" s="132"/>
    </row>
    <row r="298" spans="1:60" ht="55.5">
      <c r="A298" s="76">
        <v>2026</v>
      </c>
      <c r="B298" s="76">
        <v>8324</v>
      </c>
      <c r="C298" s="76">
        <v>0</v>
      </c>
      <c r="D298" s="76">
        <v>0</v>
      </c>
      <c r="E298" s="76">
        <v>0</v>
      </c>
      <c r="F298" s="76">
        <v>2000</v>
      </c>
      <c r="G298" s="76">
        <v>2100</v>
      </c>
      <c r="H298" s="76"/>
      <c r="I298" s="78" t="s">
        <v>19</v>
      </c>
      <c r="J298" s="81" t="s">
        <v>47</v>
      </c>
      <c r="K298" s="82">
        <v>0</v>
      </c>
      <c r="L298" s="82">
        <v>0</v>
      </c>
      <c r="M298" s="82">
        <v>0</v>
      </c>
      <c r="N298" s="82">
        <v>410000</v>
      </c>
      <c r="O298" s="82">
        <v>0</v>
      </c>
      <c r="P298" s="82">
        <v>410000</v>
      </c>
      <c r="Q298" s="82">
        <v>410000</v>
      </c>
      <c r="R298" s="82">
        <f t="shared" ref="R298:T298" si="400">+R299+R301+R303</f>
        <v>0</v>
      </c>
      <c r="S298" s="82">
        <f t="shared" si="400"/>
        <v>0</v>
      </c>
      <c r="T298" s="82">
        <f t="shared" si="400"/>
        <v>0</v>
      </c>
      <c r="U298" s="82">
        <f>+U299+U301+U303</f>
        <v>0</v>
      </c>
      <c r="V298" s="82">
        <f t="shared" ref="V298:AS298" si="401">+V299+V301+V303</f>
        <v>0</v>
      </c>
      <c r="W298" s="82">
        <f t="shared" si="401"/>
        <v>0</v>
      </c>
      <c r="X298" s="82">
        <f t="shared" si="401"/>
        <v>0</v>
      </c>
      <c r="Y298" s="82">
        <f t="shared" si="401"/>
        <v>0</v>
      </c>
      <c r="Z298" s="82">
        <f t="shared" si="401"/>
        <v>0</v>
      </c>
      <c r="AA298" s="82">
        <f t="shared" si="401"/>
        <v>0</v>
      </c>
      <c r="AB298" s="82">
        <f t="shared" si="401"/>
        <v>0</v>
      </c>
      <c r="AC298" s="82">
        <f t="shared" si="401"/>
        <v>0</v>
      </c>
      <c r="AD298" s="82">
        <f t="shared" si="401"/>
        <v>0</v>
      </c>
      <c r="AE298" s="82">
        <f t="shared" si="401"/>
        <v>0</v>
      </c>
      <c r="AF298" s="82">
        <f t="shared" si="401"/>
        <v>0</v>
      </c>
      <c r="AG298" s="82">
        <f t="shared" si="401"/>
        <v>0</v>
      </c>
      <c r="AH298" s="82">
        <f t="shared" si="401"/>
        <v>0</v>
      </c>
      <c r="AI298" s="82">
        <f t="shared" si="401"/>
        <v>0</v>
      </c>
      <c r="AJ298" s="82">
        <f t="shared" si="401"/>
        <v>0</v>
      </c>
      <c r="AK298" s="82">
        <f t="shared" si="401"/>
        <v>0</v>
      </c>
      <c r="AL298" s="82">
        <f t="shared" si="401"/>
        <v>0</v>
      </c>
      <c r="AM298" s="82">
        <f t="shared" si="401"/>
        <v>0</v>
      </c>
      <c r="AN298" s="82">
        <f t="shared" si="401"/>
        <v>0</v>
      </c>
      <c r="AO298" s="82">
        <f t="shared" si="401"/>
        <v>0</v>
      </c>
      <c r="AP298" s="82">
        <f t="shared" si="401"/>
        <v>0</v>
      </c>
      <c r="AQ298" s="82">
        <f t="shared" si="401"/>
        <v>0</v>
      </c>
      <c r="AR298" s="82">
        <f t="shared" si="401"/>
        <v>0</v>
      </c>
      <c r="AS298" s="82">
        <f t="shared" si="401"/>
        <v>0</v>
      </c>
      <c r="AT298" s="82">
        <f t="shared" si="379"/>
        <v>0</v>
      </c>
      <c r="AU298" s="82">
        <f t="shared" si="380"/>
        <v>0</v>
      </c>
      <c r="AV298" s="82">
        <f t="shared" si="381"/>
        <v>0</v>
      </c>
      <c r="AW298" s="82">
        <f t="shared" si="382"/>
        <v>410000</v>
      </c>
      <c r="AX298" s="82">
        <f t="shared" si="383"/>
        <v>0</v>
      </c>
      <c r="AY298" s="82">
        <f t="shared" si="384"/>
        <v>410000</v>
      </c>
      <c r="AZ298" s="82">
        <f t="shared" si="385"/>
        <v>410000</v>
      </c>
      <c r="BA298" s="133"/>
      <c r="BB298" s="134"/>
      <c r="BC298" s="133"/>
      <c r="BD298" s="134"/>
      <c r="BE298" s="133"/>
      <c r="BF298" s="134"/>
      <c r="BG298" s="133"/>
      <c r="BH298" s="134"/>
    </row>
    <row r="299" spans="1:60" ht="27.75">
      <c r="A299" s="83">
        <v>2026</v>
      </c>
      <c r="B299" s="83">
        <v>8324</v>
      </c>
      <c r="C299" s="83">
        <v>0</v>
      </c>
      <c r="D299" s="83">
        <v>0</v>
      </c>
      <c r="E299" s="83">
        <v>0</v>
      </c>
      <c r="F299" s="83">
        <v>2000</v>
      </c>
      <c r="G299" s="83">
        <v>2100</v>
      </c>
      <c r="H299" s="83">
        <v>211</v>
      </c>
      <c r="I299" s="92" t="s">
        <v>19</v>
      </c>
      <c r="J299" s="85" t="s">
        <v>48</v>
      </c>
      <c r="K299" s="86">
        <v>0</v>
      </c>
      <c r="L299" s="86">
        <v>0</v>
      </c>
      <c r="M299" s="86">
        <v>0</v>
      </c>
      <c r="N299" s="86">
        <v>100000</v>
      </c>
      <c r="O299" s="86">
        <v>0</v>
      </c>
      <c r="P299" s="86">
        <v>100000</v>
      </c>
      <c r="Q299" s="86">
        <v>100000</v>
      </c>
      <c r="R299" s="86">
        <f t="shared" ref="R299:T299" si="402">+R300</f>
        <v>0</v>
      </c>
      <c r="S299" s="86">
        <f t="shared" si="402"/>
        <v>0</v>
      </c>
      <c r="T299" s="86">
        <f t="shared" si="402"/>
        <v>0</v>
      </c>
      <c r="U299" s="86">
        <f>+U300</f>
        <v>0</v>
      </c>
      <c r="V299" s="86">
        <f t="shared" ref="V299:AS299" si="403">+V300</f>
        <v>0</v>
      </c>
      <c r="W299" s="86">
        <f t="shared" si="403"/>
        <v>0</v>
      </c>
      <c r="X299" s="86">
        <f t="shared" si="403"/>
        <v>0</v>
      </c>
      <c r="Y299" s="86">
        <f t="shared" si="403"/>
        <v>0</v>
      </c>
      <c r="Z299" s="86">
        <f t="shared" si="403"/>
        <v>0</v>
      </c>
      <c r="AA299" s="86">
        <f t="shared" si="403"/>
        <v>0</v>
      </c>
      <c r="AB299" s="86">
        <f t="shared" si="403"/>
        <v>0</v>
      </c>
      <c r="AC299" s="86">
        <f t="shared" si="403"/>
        <v>0</v>
      </c>
      <c r="AD299" s="86">
        <f t="shared" si="403"/>
        <v>0</v>
      </c>
      <c r="AE299" s="86">
        <f t="shared" si="403"/>
        <v>0</v>
      </c>
      <c r="AF299" s="86">
        <f t="shared" si="403"/>
        <v>0</v>
      </c>
      <c r="AG299" s="86">
        <f t="shared" si="403"/>
        <v>0</v>
      </c>
      <c r="AH299" s="86">
        <f t="shared" si="403"/>
        <v>0</v>
      </c>
      <c r="AI299" s="86">
        <f t="shared" si="403"/>
        <v>0</v>
      </c>
      <c r="AJ299" s="86">
        <f t="shared" si="403"/>
        <v>0</v>
      </c>
      <c r="AK299" s="86">
        <f t="shared" si="403"/>
        <v>0</v>
      </c>
      <c r="AL299" s="86">
        <f t="shared" si="403"/>
        <v>0</v>
      </c>
      <c r="AM299" s="86">
        <f t="shared" si="403"/>
        <v>0</v>
      </c>
      <c r="AN299" s="86">
        <f t="shared" si="403"/>
        <v>0</v>
      </c>
      <c r="AO299" s="86">
        <f t="shared" si="403"/>
        <v>0</v>
      </c>
      <c r="AP299" s="86">
        <f t="shared" si="403"/>
        <v>0</v>
      </c>
      <c r="AQ299" s="86">
        <f t="shared" si="403"/>
        <v>0</v>
      </c>
      <c r="AR299" s="86">
        <f t="shared" si="403"/>
        <v>0</v>
      </c>
      <c r="AS299" s="86">
        <f t="shared" si="403"/>
        <v>0</v>
      </c>
      <c r="AT299" s="86">
        <f t="shared" si="379"/>
        <v>0</v>
      </c>
      <c r="AU299" s="86">
        <f t="shared" si="380"/>
        <v>0</v>
      </c>
      <c r="AV299" s="86">
        <f t="shared" si="381"/>
        <v>0</v>
      </c>
      <c r="AW299" s="86">
        <f t="shared" si="382"/>
        <v>100000</v>
      </c>
      <c r="AX299" s="86">
        <f t="shared" si="383"/>
        <v>0</v>
      </c>
      <c r="AY299" s="86">
        <f t="shared" si="384"/>
        <v>100000</v>
      </c>
      <c r="AZ299" s="86">
        <f t="shared" si="385"/>
        <v>100000</v>
      </c>
      <c r="BA299" s="135"/>
      <c r="BB299" s="136"/>
      <c r="BC299" s="135"/>
      <c r="BD299" s="136"/>
      <c r="BE299" s="135"/>
      <c r="BF299" s="136"/>
      <c r="BG299" s="135"/>
      <c r="BH299" s="136"/>
    </row>
    <row r="300" spans="1:60" ht="27.75">
      <c r="A300" s="87">
        <v>2026</v>
      </c>
      <c r="B300" s="87">
        <v>8324</v>
      </c>
      <c r="C300" s="87">
        <v>0</v>
      </c>
      <c r="D300" s="87">
        <v>0</v>
      </c>
      <c r="E300" s="87">
        <v>0</v>
      </c>
      <c r="F300" s="87">
        <v>2000</v>
      </c>
      <c r="G300" s="87">
        <v>2100</v>
      </c>
      <c r="H300" s="87">
        <v>211</v>
      </c>
      <c r="I300" s="88">
        <v>1</v>
      </c>
      <c r="J300" s="89" t="s">
        <v>49</v>
      </c>
      <c r="K300" s="90">
        <v>0</v>
      </c>
      <c r="L300" s="90">
        <v>0</v>
      </c>
      <c r="M300" s="91">
        <v>0</v>
      </c>
      <c r="N300" s="90">
        <v>100000</v>
      </c>
      <c r="O300" s="90">
        <v>0</v>
      </c>
      <c r="P300" s="91">
        <v>100000</v>
      </c>
      <c r="Q300" s="91">
        <v>100000</v>
      </c>
      <c r="R300" s="90">
        <v>0</v>
      </c>
      <c r="S300" s="90">
        <v>0</v>
      </c>
      <c r="T300" s="91">
        <v>0</v>
      </c>
      <c r="U300" s="90">
        <v>0</v>
      </c>
      <c r="V300" s="90">
        <v>0</v>
      </c>
      <c r="W300" s="91">
        <v>0</v>
      </c>
      <c r="X300" s="91">
        <v>0</v>
      </c>
      <c r="Y300" s="90">
        <v>0</v>
      </c>
      <c r="Z300" s="90">
        <v>0</v>
      </c>
      <c r="AA300" s="91">
        <v>0</v>
      </c>
      <c r="AB300" s="90">
        <v>0</v>
      </c>
      <c r="AC300" s="90">
        <v>0</v>
      </c>
      <c r="AD300" s="91">
        <v>0</v>
      </c>
      <c r="AE300" s="91">
        <v>0</v>
      </c>
      <c r="AF300" s="90">
        <v>0</v>
      </c>
      <c r="AG300" s="90">
        <v>0</v>
      </c>
      <c r="AH300" s="91">
        <v>0</v>
      </c>
      <c r="AI300" s="90">
        <v>0</v>
      </c>
      <c r="AJ300" s="90">
        <v>0</v>
      </c>
      <c r="AK300" s="91">
        <v>0</v>
      </c>
      <c r="AL300" s="91">
        <v>0</v>
      </c>
      <c r="AM300" s="90">
        <v>0</v>
      </c>
      <c r="AN300" s="90">
        <v>0</v>
      </c>
      <c r="AO300" s="91">
        <v>0</v>
      </c>
      <c r="AP300" s="90">
        <v>0</v>
      </c>
      <c r="AQ300" s="90">
        <v>0</v>
      </c>
      <c r="AR300" s="91">
        <v>0</v>
      </c>
      <c r="AS300" s="91">
        <v>0</v>
      </c>
      <c r="AT300" s="90">
        <f t="shared" si="379"/>
        <v>0</v>
      </c>
      <c r="AU300" s="90">
        <f t="shared" si="380"/>
        <v>0</v>
      </c>
      <c r="AV300" s="91">
        <f t="shared" si="381"/>
        <v>0</v>
      </c>
      <c r="AW300" s="90">
        <f t="shared" si="382"/>
        <v>100000</v>
      </c>
      <c r="AX300" s="90">
        <f t="shared" si="383"/>
        <v>0</v>
      </c>
      <c r="AY300" s="91">
        <f t="shared" si="384"/>
        <v>100000</v>
      </c>
      <c r="AZ300" s="91">
        <f t="shared" si="385"/>
        <v>100000</v>
      </c>
      <c r="BA300" s="137">
        <v>1</v>
      </c>
      <c r="BB300" s="138"/>
      <c r="BC300" s="137"/>
      <c r="BD300" s="138"/>
      <c r="BE300" s="137"/>
      <c r="BF300" s="138"/>
      <c r="BG300" s="137">
        <f t="shared" ref="BG300" si="404">+BA300-BC300-BE300</f>
        <v>1</v>
      </c>
      <c r="BH300" s="138"/>
    </row>
    <row r="301" spans="1:60" ht="55.5">
      <c r="A301" s="83">
        <v>2026</v>
      </c>
      <c r="B301" s="83">
        <v>8324</v>
      </c>
      <c r="C301" s="83">
        <v>0</v>
      </c>
      <c r="D301" s="83">
        <v>0</v>
      </c>
      <c r="E301" s="83">
        <v>0</v>
      </c>
      <c r="F301" s="83">
        <v>2000</v>
      </c>
      <c r="G301" s="83">
        <v>2100</v>
      </c>
      <c r="H301" s="83">
        <v>214</v>
      </c>
      <c r="I301" s="92" t="s">
        <v>19</v>
      </c>
      <c r="J301" s="85" t="s">
        <v>50</v>
      </c>
      <c r="K301" s="86">
        <v>0</v>
      </c>
      <c r="L301" s="86">
        <v>0</v>
      </c>
      <c r="M301" s="86">
        <v>0</v>
      </c>
      <c r="N301" s="86">
        <v>250000</v>
      </c>
      <c r="O301" s="86">
        <v>0</v>
      </c>
      <c r="P301" s="86">
        <v>250000</v>
      </c>
      <c r="Q301" s="86">
        <v>250000</v>
      </c>
      <c r="R301" s="86">
        <v>0</v>
      </c>
      <c r="S301" s="86">
        <v>0</v>
      </c>
      <c r="T301" s="86">
        <v>0</v>
      </c>
      <c r="U301" s="86">
        <f>+U302</f>
        <v>0</v>
      </c>
      <c r="V301" s="86">
        <v>0</v>
      </c>
      <c r="W301" s="86">
        <v>0</v>
      </c>
      <c r="X301" s="86">
        <v>0</v>
      </c>
      <c r="Y301" s="86">
        <v>0</v>
      </c>
      <c r="Z301" s="86">
        <v>0</v>
      </c>
      <c r="AA301" s="86">
        <v>0</v>
      </c>
      <c r="AB301" s="86">
        <v>0</v>
      </c>
      <c r="AC301" s="86">
        <v>0</v>
      </c>
      <c r="AD301" s="86">
        <v>0</v>
      </c>
      <c r="AE301" s="86">
        <v>0</v>
      </c>
      <c r="AF301" s="86">
        <v>0</v>
      </c>
      <c r="AG301" s="86">
        <v>0</v>
      </c>
      <c r="AH301" s="86">
        <v>0</v>
      </c>
      <c r="AI301" s="86">
        <v>0</v>
      </c>
      <c r="AJ301" s="86">
        <v>0</v>
      </c>
      <c r="AK301" s="86">
        <v>0</v>
      </c>
      <c r="AL301" s="86">
        <v>0</v>
      </c>
      <c r="AM301" s="86">
        <v>0</v>
      </c>
      <c r="AN301" s="86">
        <v>0</v>
      </c>
      <c r="AO301" s="86">
        <v>0</v>
      </c>
      <c r="AP301" s="86">
        <v>0</v>
      </c>
      <c r="AQ301" s="86">
        <v>0</v>
      </c>
      <c r="AR301" s="86">
        <v>0</v>
      </c>
      <c r="AS301" s="86">
        <v>0</v>
      </c>
      <c r="AT301" s="86">
        <f t="shared" si="379"/>
        <v>0</v>
      </c>
      <c r="AU301" s="86">
        <f t="shared" si="380"/>
        <v>0</v>
      </c>
      <c r="AV301" s="86">
        <f t="shared" si="381"/>
        <v>0</v>
      </c>
      <c r="AW301" s="86">
        <f t="shared" si="382"/>
        <v>250000</v>
      </c>
      <c r="AX301" s="86">
        <f t="shared" si="383"/>
        <v>0</v>
      </c>
      <c r="AY301" s="86">
        <f t="shared" si="384"/>
        <v>250000</v>
      </c>
      <c r="AZ301" s="86">
        <f t="shared" si="385"/>
        <v>250000</v>
      </c>
      <c r="BA301" s="135"/>
      <c r="BB301" s="136"/>
      <c r="BC301" s="135"/>
      <c r="BD301" s="136"/>
      <c r="BE301" s="135"/>
      <c r="BF301" s="136"/>
      <c r="BG301" s="135"/>
      <c r="BH301" s="136"/>
    </row>
    <row r="302" spans="1:60" ht="27.75">
      <c r="A302" s="87">
        <v>2026</v>
      </c>
      <c r="B302" s="87">
        <v>8324</v>
      </c>
      <c r="C302" s="87">
        <v>0</v>
      </c>
      <c r="D302" s="87">
        <v>0</v>
      </c>
      <c r="E302" s="87">
        <v>0</v>
      </c>
      <c r="F302" s="87">
        <v>2000</v>
      </c>
      <c r="G302" s="87">
        <v>2100</v>
      </c>
      <c r="H302" s="87">
        <v>214</v>
      </c>
      <c r="I302" s="88">
        <v>1</v>
      </c>
      <c r="J302" s="89" t="s">
        <v>51</v>
      </c>
      <c r="K302" s="90">
        <v>0</v>
      </c>
      <c r="L302" s="90">
        <v>0</v>
      </c>
      <c r="M302" s="91">
        <v>0</v>
      </c>
      <c r="N302" s="90">
        <v>250000</v>
      </c>
      <c r="O302" s="90">
        <v>0</v>
      </c>
      <c r="P302" s="91">
        <v>250000</v>
      </c>
      <c r="Q302" s="91">
        <v>250000</v>
      </c>
      <c r="R302" s="90">
        <v>0</v>
      </c>
      <c r="S302" s="90">
        <v>0</v>
      </c>
      <c r="T302" s="91">
        <v>0</v>
      </c>
      <c r="U302" s="90">
        <v>0</v>
      </c>
      <c r="V302" s="90">
        <v>0</v>
      </c>
      <c r="W302" s="91">
        <v>0</v>
      </c>
      <c r="X302" s="91">
        <v>0</v>
      </c>
      <c r="Y302" s="90">
        <v>0</v>
      </c>
      <c r="Z302" s="90">
        <v>0</v>
      </c>
      <c r="AA302" s="91">
        <v>0</v>
      </c>
      <c r="AB302" s="90">
        <v>0</v>
      </c>
      <c r="AC302" s="90">
        <v>0</v>
      </c>
      <c r="AD302" s="91">
        <v>0</v>
      </c>
      <c r="AE302" s="91">
        <v>0</v>
      </c>
      <c r="AF302" s="90">
        <v>0</v>
      </c>
      <c r="AG302" s="90">
        <v>0</v>
      </c>
      <c r="AH302" s="91">
        <v>0</v>
      </c>
      <c r="AI302" s="90">
        <v>0</v>
      </c>
      <c r="AJ302" s="90">
        <v>0</v>
      </c>
      <c r="AK302" s="91">
        <v>0</v>
      </c>
      <c r="AL302" s="91">
        <v>0</v>
      </c>
      <c r="AM302" s="90">
        <v>0</v>
      </c>
      <c r="AN302" s="90">
        <v>0</v>
      </c>
      <c r="AO302" s="91">
        <v>0</v>
      </c>
      <c r="AP302" s="90">
        <v>0</v>
      </c>
      <c r="AQ302" s="90">
        <v>0</v>
      </c>
      <c r="AR302" s="91">
        <v>0</v>
      </c>
      <c r="AS302" s="91">
        <v>0</v>
      </c>
      <c r="AT302" s="90">
        <f t="shared" si="379"/>
        <v>0</v>
      </c>
      <c r="AU302" s="90">
        <f t="shared" si="380"/>
        <v>0</v>
      </c>
      <c r="AV302" s="91">
        <f t="shared" si="381"/>
        <v>0</v>
      </c>
      <c r="AW302" s="90">
        <f t="shared" si="382"/>
        <v>250000</v>
      </c>
      <c r="AX302" s="90">
        <f t="shared" si="383"/>
        <v>0</v>
      </c>
      <c r="AY302" s="91">
        <f t="shared" si="384"/>
        <v>250000</v>
      </c>
      <c r="AZ302" s="91">
        <f t="shared" si="385"/>
        <v>250000</v>
      </c>
      <c r="BA302" s="137">
        <v>1</v>
      </c>
      <c r="BB302" s="138"/>
      <c r="BC302" s="137"/>
      <c r="BD302" s="138"/>
      <c r="BE302" s="137"/>
      <c r="BF302" s="138"/>
      <c r="BG302" s="137">
        <f t="shared" ref="BG302" si="405">+BA302-BC302-BE302</f>
        <v>1</v>
      </c>
      <c r="BH302" s="138"/>
    </row>
    <row r="303" spans="1:60" ht="27.75">
      <c r="A303" s="83">
        <v>2026</v>
      </c>
      <c r="B303" s="83">
        <v>8324</v>
      </c>
      <c r="C303" s="83">
        <v>0</v>
      </c>
      <c r="D303" s="83">
        <v>0</v>
      </c>
      <c r="E303" s="83">
        <v>0</v>
      </c>
      <c r="F303" s="83">
        <v>2000</v>
      </c>
      <c r="G303" s="83">
        <v>2100</v>
      </c>
      <c r="H303" s="83">
        <v>216</v>
      </c>
      <c r="I303" s="92" t="s">
        <v>19</v>
      </c>
      <c r="J303" s="85" t="s">
        <v>52</v>
      </c>
      <c r="K303" s="86">
        <v>0</v>
      </c>
      <c r="L303" s="86">
        <v>0</v>
      </c>
      <c r="M303" s="86">
        <v>0</v>
      </c>
      <c r="N303" s="86">
        <v>60000</v>
      </c>
      <c r="O303" s="86">
        <v>0</v>
      </c>
      <c r="P303" s="86">
        <v>60000</v>
      </c>
      <c r="Q303" s="86">
        <v>60000</v>
      </c>
      <c r="R303" s="86">
        <v>0</v>
      </c>
      <c r="S303" s="86">
        <v>0</v>
      </c>
      <c r="T303" s="86">
        <v>0</v>
      </c>
      <c r="U303" s="86">
        <f>+U304</f>
        <v>0</v>
      </c>
      <c r="V303" s="86">
        <v>0</v>
      </c>
      <c r="W303" s="86">
        <v>0</v>
      </c>
      <c r="X303" s="86">
        <v>0</v>
      </c>
      <c r="Y303" s="86">
        <v>0</v>
      </c>
      <c r="Z303" s="86">
        <v>0</v>
      </c>
      <c r="AA303" s="86">
        <v>0</v>
      </c>
      <c r="AB303" s="86">
        <v>0</v>
      </c>
      <c r="AC303" s="86">
        <v>0</v>
      </c>
      <c r="AD303" s="86">
        <v>0</v>
      </c>
      <c r="AE303" s="86">
        <v>0</v>
      </c>
      <c r="AF303" s="86">
        <v>0</v>
      </c>
      <c r="AG303" s="86">
        <v>0</v>
      </c>
      <c r="AH303" s="86">
        <v>0</v>
      </c>
      <c r="AI303" s="86">
        <v>0</v>
      </c>
      <c r="AJ303" s="86">
        <v>0</v>
      </c>
      <c r="AK303" s="86">
        <v>0</v>
      </c>
      <c r="AL303" s="86">
        <v>0</v>
      </c>
      <c r="AM303" s="86">
        <v>0</v>
      </c>
      <c r="AN303" s="86">
        <v>0</v>
      </c>
      <c r="AO303" s="86">
        <v>0</v>
      </c>
      <c r="AP303" s="86">
        <v>0</v>
      </c>
      <c r="AQ303" s="86">
        <v>0</v>
      </c>
      <c r="AR303" s="86">
        <v>0</v>
      </c>
      <c r="AS303" s="86">
        <v>0</v>
      </c>
      <c r="AT303" s="86">
        <f t="shared" si="379"/>
        <v>0</v>
      </c>
      <c r="AU303" s="86">
        <f t="shared" si="380"/>
        <v>0</v>
      </c>
      <c r="AV303" s="86">
        <f t="shared" si="381"/>
        <v>0</v>
      </c>
      <c r="AW303" s="86">
        <f t="shared" si="382"/>
        <v>60000</v>
      </c>
      <c r="AX303" s="86">
        <f t="shared" si="383"/>
        <v>0</v>
      </c>
      <c r="AY303" s="86">
        <f t="shared" si="384"/>
        <v>60000</v>
      </c>
      <c r="AZ303" s="86">
        <f t="shared" si="385"/>
        <v>60000</v>
      </c>
      <c r="BA303" s="135"/>
      <c r="BB303" s="136"/>
      <c r="BC303" s="135"/>
      <c r="BD303" s="136"/>
      <c r="BE303" s="135"/>
      <c r="BF303" s="136"/>
      <c r="BG303" s="135"/>
      <c r="BH303" s="136"/>
    </row>
    <row r="304" spans="1:60" ht="27.75">
      <c r="A304" s="87">
        <v>2026</v>
      </c>
      <c r="B304" s="87">
        <v>8324</v>
      </c>
      <c r="C304" s="87">
        <v>0</v>
      </c>
      <c r="D304" s="87">
        <v>0</v>
      </c>
      <c r="E304" s="87">
        <v>0</v>
      </c>
      <c r="F304" s="87">
        <v>2000</v>
      </c>
      <c r="G304" s="87">
        <v>2100</v>
      </c>
      <c r="H304" s="87">
        <v>216</v>
      </c>
      <c r="I304" s="88">
        <v>1</v>
      </c>
      <c r="J304" s="89" t="s">
        <v>52</v>
      </c>
      <c r="K304" s="90">
        <v>0</v>
      </c>
      <c r="L304" s="90">
        <v>0</v>
      </c>
      <c r="M304" s="91">
        <v>0</v>
      </c>
      <c r="N304" s="90">
        <v>60000</v>
      </c>
      <c r="O304" s="90">
        <v>0</v>
      </c>
      <c r="P304" s="91">
        <v>60000</v>
      </c>
      <c r="Q304" s="91">
        <v>60000</v>
      </c>
      <c r="R304" s="90">
        <v>0</v>
      </c>
      <c r="S304" s="90">
        <v>0</v>
      </c>
      <c r="T304" s="91">
        <v>0</v>
      </c>
      <c r="U304" s="90">
        <v>0</v>
      </c>
      <c r="V304" s="90">
        <v>0</v>
      </c>
      <c r="W304" s="91">
        <v>0</v>
      </c>
      <c r="X304" s="91">
        <v>0</v>
      </c>
      <c r="Y304" s="90">
        <v>0</v>
      </c>
      <c r="Z304" s="90">
        <v>0</v>
      </c>
      <c r="AA304" s="91">
        <v>0</v>
      </c>
      <c r="AB304" s="90">
        <v>0</v>
      </c>
      <c r="AC304" s="90">
        <v>0</v>
      </c>
      <c r="AD304" s="91">
        <v>0</v>
      </c>
      <c r="AE304" s="91">
        <v>0</v>
      </c>
      <c r="AF304" s="90">
        <v>0</v>
      </c>
      <c r="AG304" s="90">
        <v>0</v>
      </c>
      <c r="AH304" s="91">
        <v>0</v>
      </c>
      <c r="AI304" s="90">
        <v>0</v>
      </c>
      <c r="AJ304" s="90">
        <v>0</v>
      </c>
      <c r="AK304" s="91">
        <v>0</v>
      </c>
      <c r="AL304" s="91">
        <v>0</v>
      </c>
      <c r="AM304" s="90">
        <v>0</v>
      </c>
      <c r="AN304" s="90">
        <v>0</v>
      </c>
      <c r="AO304" s="91">
        <v>0</v>
      </c>
      <c r="AP304" s="90">
        <v>0</v>
      </c>
      <c r="AQ304" s="90">
        <v>0</v>
      </c>
      <c r="AR304" s="91">
        <v>0</v>
      </c>
      <c r="AS304" s="91">
        <v>0</v>
      </c>
      <c r="AT304" s="90">
        <f t="shared" si="379"/>
        <v>0</v>
      </c>
      <c r="AU304" s="90">
        <f t="shared" si="380"/>
        <v>0</v>
      </c>
      <c r="AV304" s="91">
        <f t="shared" si="381"/>
        <v>0</v>
      </c>
      <c r="AW304" s="90">
        <f t="shared" si="382"/>
        <v>60000</v>
      </c>
      <c r="AX304" s="90">
        <f t="shared" si="383"/>
        <v>0</v>
      </c>
      <c r="AY304" s="91">
        <f t="shared" si="384"/>
        <v>60000</v>
      </c>
      <c r="AZ304" s="91">
        <f t="shared" si="385"/>
        <v>60000</v>
      </c>
      <c r="BA304" s="137">
        <v>1</v>
      </c>
      <c r="BB304" s="138"/>
      <c r="BC304" s="137"/>
      <c r="BD304" s="138"/>
      <c r="BE304" s="137"/>
      <c r="BF304" s="138"/>
      <c r="BG304" s="137">
        <f t="shared" ref="BG304" si="406">+BA304-BC304-BE304</f>
        <v>1</v>
      </c>
      <c r="BH304" s="138"/>
    </row>
    <row r="305" spans="1:60" ht="27.75">
      <c r="A305" s="76">
        <v>2026</v>
      </c>
      <c r="B305" s="76">
        <v>8324</v>
      </c>
      <c r="C305" s="76">
        <v>0</v>
      </c>
      <c r="D305" s="76">
        <v>0</v>
      </c>
      <c r="E305" s="76">
        <v>0</v>
      </c>
      <c r="F305" s="76">
        <v>2000</v>
      </c>
      <c r="G305" s="76">
        <v>2600</v>
      </c>
      <c r="H305" s="76"/>
      <c r="I305" s="78" t="s">
        <v>19</v>
      </c>
      <c r="J305" s="81" t="s">
        <v>53</v>
      </c>
      <c r="K305" s="82">
        <v>0</v>
      </c>
      <c r="L305" s="82">
        <v>0</v>
      </c>
      <c r="M305" s="82">
        <v>0</v>
      </c>
      <c r="N305" s="82">
        <v>150000</v>
      </c>
      <c r="O305" s="82">
        <v>0</v>
      </c>
      <c r="P305" s="82">
        <v>150000</v>
      </c>
      <c r="Q305" s="82">
        <v>150000</v>
      </c>
      <c r="R305" s="82">
        <f t="shared" ref="R305:T306" si="407">+R306</f>
        <v>0</v>
      </c>
      <c r="S305" s="82">
        <f t="shared" si="407"/>
        <v>0</v>
      </c>
      <c r="T305" s="82">
        <f t="shared" si="407"/>
        <v>0</v>
      </c>
      <c r="U305" s="82">
        <f>+U306</f>
        <v>29184.76</v>
      </c>
      <c r="V305" s="82">
        <f t="shared" ref="V305:AS306" si="408">+V306</f>
        <v>0</v>
      </c>
      <c r="W305" s="82">
        <f t="shared" si="408"/>
        <v>29184.76</v>
      </c>
      <c r="X305" s="82">
        <f t="shared" si="408"/>
        <v>29184.76</v>
      </c>
      <c r="Y305" s="82">
        <f t="shared" si="408"/>
        <v>0</v>
      </c>
      <c r="Z305" s="82">
        <f t="shared" si="408"/>
        <v>0</v>
      </c>
      <c r="AA305" s="82">
        <f t="shared" si="408"/>
        <v>0</v>
      </c>
      <c r="AB305" s="82">
        <f t="shared" si="408"/>
        <v>0</v>
      </c>
      <c r="AC305" s="82">
        <f t="shared" si="408"/>
        <v>0</v>
      </c>
      <c r="AD305" s="82">
        <f t="shared" si="408"/>
        <v>0</v>
      </c>
      <c r="AE305" s="82">
        <f t="shared" si="408"/>
        <v>0</v>
      </c>
      <c r="AF305" s="82">
        <f t="shared" si="408"/>
        <v>0</v>
      </c>
      <c r="AG305" s="82">
        <f t="shared" si="408"/>
        <v>0</v>
      </c>
      <c r="AH305" s="82">
        <f t="shared" si="408"/>
        <v>0</v>
      </c>
      <c r="AI305" s="82">
        <f t="shared" si="408"/>
        <v>0</v>
      </c>
      <c r="AJ305" s="82">
        <f t="shared" si="408"/>
        <v>0</v>
      </c>
      <c r="AK305" s="82">
        <f t="shared" si="408"/>
        <v>0</v>
      </c>
      <c r="AL305" s="82">
        <f t="shared" si="408"/>
        <v>0</v>
      </c>
      <c r="AM305" s="82">
        <f t="shared" si="408"/>
        <v>0</v>
      </c>
      <c r="AN305" s="82">
        <f t="shared" si="408"/>
        <v>0</v>
      </c>
      <c r="AO305" s="82">
        <f t="shared" si="408"/>
        <v>0</v>
      </c>
      <c r="AP305" s="82">
        <f t="shared" si="408"/>
        <v>0</v>
      </c>
      <c r="AQ305" s="82">
        <f t="shared" si="408"/>
        <v>0</v>
      </c>
      <c r="AR305" s="82">
        <f t="shared" si="408"/>
        <v>0</v>
      </c>
      <c r="AS305" s="82">
        <f t="shared" si="408"/>
        <v>0</v>
      </c>
      <c r="AT305" s="82">
        <f t="shared" si="379"/>
        <v>0</v>
      </c>
      <c r="AU305" s="82">
        <f t="shared" si="380"/>
        <v>0</v>
      </c>
      <c r="AV305" s="82">
        <f t="shared" si="381"/>
        <v>0</v>
      </c>
      <c r="AW305" s="82">
        <f t="shared" si="382"/>
        <v>120815.24</v>
      </c>
      <c r="AX305" s="82">
        <f t="shared" si="383"/>
        <v>0</v>
      </c>
      <c r="AY305" s="82">
        <f t="shared" si="384"/>
        <v>120815.24</v>
      </c>
      <c r="AZ305" s="82">
        <f t="shared" si="385"/>
        <v>120815.24</v>
      </c>
      <c r="BA305" s="133"/>
      <c r="BB305" s="134"/>
      <c r="BC305" s="133"/>
      <c r="BD305" s="134"/>
      <c r="BE305" s="133"/>
      <c r="BF305" s="134"/>
      <c r="BG305" s="133"/>
      <c r="BH305" s="134"/>
    </row>
    <row r="306" spans="1:60" ht="27.75">
      <c r="A306" s="83">
        <v>2026</v>
      </c>
      <c r="B306" s="83">
        <v>8324</v>
      </c>
      <c r="C306" s="83">
        <v>0</v>
      </c>
      <c r="D306" s="83">
        <v>0</v>
      </c>
      <c r="E306" s="83">
        <v>0</v>
      </c>
      <c r="F306" s="83">
        <v>2000</v>
      </c>
      <c r="G306" s="83">
        <v>2600</v>
      </c>
      <c r="H306" s="83">
        <v>261</v>
      </c>
      <c r="I306" s="92" t="s">
        <v>19</v>
      </c>
      <c r="J306" s="85" t="s">
        <v>54</v>
      </c>
      <c r="K306" s="86">
        <v>0</v>
      </c>
      <c r="L306" s="86">
        <v>0</v>
      </c>
      <c r="M306" s="86">
        <v>0</v>
      </c>
      <c r="N306" s="86">
        <v>150000</v>
      </c>
      <c r="O306" s="86">
        <v>0</v>
      </c>
      <c r="P306" s="86">
        <v>150000</v>
      </c>
      <c r="Q306" s="86">
        <v>150000</v>
      </c>
      <c r="R306" s="86">
        <f t="shared" si="407"/>
        <v>0</v>
      </c>
      <c r="S306" s="86">
        <f t="shared" si="407"/>
        <v>0</v>
      </c>
      <c r="T306" s="86">
        <f t="shared" si="407"/>
        <v>0</v>
      </c>
      <c r="U306" s="86">
        <f>+U307</f>
        <v>29184.76</v>
      </c>
      <c r="V306" s="86">
        <f t="shared" si="408"/>
        <v>0</v>
      </c>
      <c r="W306" s="86">
        <f t="shared" si="408"/>
        <v>29184.76</v>
      </c>
      <c r="X306" s="86">
        <f t="shared" si="408"/>
        <v>29184.76</v>
      </c>
      <c r="Y306" s="86">
        <f t="shared" si="408"/>
        <v>0</v>
      </c>
      <c r="Z306" s="86">
        <f t="shared" si="408"/>
        <v>0</v>
      </c>
      <c r="AA306" s="86">
        <f t="shared" si="408"/>
        <v>0</v>
      </c>
      <c r="AB306" s="86">
        <f t="shared" si="408"/>
        <v>0</v>
      </c>
      <c r="AC306" s="86">
        <f t="shared" si="408"/>
        <v>0</v>
      </c>
      <c r="AD306" s="86">
        <f t="shared" si="408"/>
        <v>0</v>
      </c>
      <c r="AE306" s="86">
        <f t="shared" si="408"/>
        <v>0</v>
      </c>
      <c r="AF306" s="86">
        <f t="shared" si="408"/>
        <v>0</v>
      </c>
      <c r="AG306" s="86">
        <f t="shared" si="408"/>
        <v>0</v>
      </c>
      <c r="AH306" s="86">
        <f t="shared" si="408"/>
        <v>0</v>
      </c>
      <c r="AI306" s="86">
        <f t="shared" si="408"/>
        <v>0</v>
      </c>
      <c r="AJ306" s="86">
        <f t="shared" si="408"/>
        <v>0</v>
      </c>
      <c r="AK306" s="86">
        <f t="shared" si="408"/>
        <v>0</v>
      </c>
      <c r="AL306" s="86">
        <f t="shared" si="408"/>
        <v>0</v>
      </c>
      <c r="AM306" s="86">
        <f t="shared" si="408"/>
        <v>0</v>
      </c>
      <c r="AN306" s="86">
        <f t="shared" si="408"/>
        <v>0</v>
      </c>
      <c r="AO306" s="86">
        <f t="shared" si="408"/>
        <v>0</v>
      </c>
      <c r="AP306" s="86">
        <f t="shared" si="408"/>
        <v>0</v>
      </c>
      <c r="AQ306" s="86">
        <f t="shared" si="408"/>
        <v>0</v>
      </c>
      <c r="AR306" s="86">
        <f t="shared" si="408"/>
        <v>0</v>
      </c>
      <c r="AS306" s="86">
        <f t="shared" si="408"/>
        <v>0</v>
      </c>
      <c r="AT306" s="86">
        <f t="shared" si="379"/>
        <v>0</v>
      </c>
      <c r="AU306" s="86">
        <f t="shared" si="380"/>
        <v>0</v>
      </c>
      <c r="AV306" s="86">
        <f t="shared" si="381"/>
        <v>0</v>
      </c>
      <c r="AW306" s="86">
        <f t="shared" si="382"/>
        <v>120815.24</v>
      </c>
      <c r="AX306" s="86">
        <f t="shared" si="383"/>
        <v>0</v>
      </c>
      <c r="AY306" s="86">
        <f t="shared" si="384"/>
        <v>120815.24</v>
      </c>
      <c r="AZ306" s="86">
        <f t="shared" si="385"/>
        <v>120815.24</v>
      </c>
      <c r="BA306" s="135"/>
      <c r="BB306" s="136"/>
      <c r="BC306" s="135"/>
      <c r="BD306" s="136"/>
      <c r="BE306" s="135"/>
      <c r="BF306" s="136"/>
      <c r="BG306" s="135"/>
      <c r="BH306" s="136"/>
    </row>
    <row r="307" spans="1:60" ht="27.75">
      <c r="A307" s="87">
        <v>2026</v>
      </c>
      <c r="B307" s="87">
        <v>8324</v>
      </c>
      <c r="C307" s="87">
        <v>0</v>
      </c>
      <c r="D307" s="87">
        <v>0</v>
      </c>
      <c r="E307" s="87">
        <v>0</v>
      </c>
      <c r="F307" s="87">
        <v>2000</v>
      </c>
      <c r="G307" s="87">
        <v>2600</v>
      </c>
      <c r="H307" s="87">
        <v>261</v>
      </c>
      <c r="I307" s="88">
        <v>1</v>
      </c>
      <c r="J307" s="89" t="s">
        <v>116</v>
      </c>
      <c r="K307" s="90">
        <v>0</v>
      </c>
      <c r="L307" s="90">
        <v>0</v>
      </c>
      <c r="M307" s="91">
        <v>0</v>
      </c>
      <c r="N307" s="90">
        <v>150000</v>
      </c>
      <c r="O307" s="90">
        <v>0</v>
      </c>
      <c r="P307" s="91">
        <v>150000</v>
      </c>
      <c r="Q307" s="91">
        <v>150000</v>
      </c>
      <c r="R307" s="90">
        <v>0</v>
      </c>
      <c r="S307" s="90">
        <v>0</v>
      </c>
      <c r="T307" s="91">
        <v>0</v>
      </c>
      <c r="U307" s="90">
        <v>29184.76</v>
      </c>
      <c r="V307" s="90">
        <v>0</v>
      </c>
      <c r="W307" s="17">
        <f>+U307+V307</f>
        <v>29184.76</v>
      </c>
      <c r="X307" s="17">
        <f>+T307+W307</f>
        <v>29184.76</v>
      </c>
      <c r="Y307" s="90">
        <v>0</v>
      </c>
      <c r="Z307" s="90">
        <v>0</v>
      </c>
      <c r="AA307" s="91">
        <v>0</v>
      </c>
      <c r="AB307" s="90">
        <v>0</v>
      </c>
      <c r="AC307" s="90">
        <v>0</v>
      </c>
      <c r="AD307" s="91">
        <v>0</v>
      </c>
      <c r="AE307" s="91">
        <v>0</v>
      </c>
      <c r="AF307" s="90">
        <v>0</v>
      </c>
      <c r="AG307" s="90">
        <v>0</v>
      </c>
      <c r="AH307" s="91">
        <v>0</v>
      </c>
      <c r="AI307" s="90">
        <v>0</v>
      </c>
      <c r="AJ307" s="90">
        <v>0</v>
      </c>
      <c r="AK307" s="91">
        <v>0</v>
      </c>
      <c r="AL307" s="91">
        <v>0</v>
      </c>
      <c r="AM307" s="90">
        <v>0</v>
      </c>
      <c r="AN307" s="90">
        <v>0</v>
      </c>
      <c r="AO307" s="91">
        <v>0</v>
      </c>
      <c r="AP307" s="90">
        <v>0</v>
      </c>
      <c r="AQ307" s="90">
        <v>0</v>
      </c>
      <c r="AR307" s="91">
        <v>0</v>
      </c>
      <c r="AS307" s="91">
        <v>0</v>
      </c>
      <c r="AT307" s="90">
        <f t="shared" si="379"/>
        <v>0</v>
      </c>
      <c r="AU307" s="90">
        <f t="shared" si="380"/>
        <v>0</v>
      </c>
      <c r="AV307" s="91">
        <f t="shared" si="381"/>
        <v>0</v>
      </c>
      <c r="AW307" s="90">
        <f t="shared" si="382"/>
        <v>120815.24</v>
      </c>
      <c r="AX307" s="90">
        <f t="shared" si="383"/>
        <v>0</v>
      </c>
      <c r="AY307" s="91">
        <f t="shared" si="384"/>
        <v>120815.24</v>
      </c>
      <c r="AZ307" s="91">
        <f t="shared" si="385"/>
        <v>120815.24</v>
      </c>
      <c r="BA307" s="137">
        <v>6000</v>
      </c>
      <c r="BB307" s="138"/>
      <c r="BC307" s="137">
        <v>962</v>
      </c>
      <c r="BD307" s="138"/>
      <c r="BE307" s="137"/>
      <c r="BF307" s="138"/>
      <c r="BG307" s="137">
        <f t="shared" ref="BG307" si="409">+BA307-BC307-BE307</f>
        <v>5038</v>
      </c>
      <c r="BH307" s="138"/>
    </row>
    <row r="308" spans="1:60" ht="27.75">
      <c r="A308" s="75">
        <v>2026</v>
      </c>
      <c r="B308" s="75">
        <v>8324</v>
      </c>
      <c r="C308" s="75">
        <v>0</v>
      </c>
      <c r="D308" s="75">
        <v>0</v>
      </c>
      <c r="E308" s="75">
        <v>0</v>
      </c>
      <c r="F308" s="75">
        <v>3000</v>
      </c>
      <c r="G308" s="75"/>
      <c r="H308" s="75"/>
      <c r="I308" s="77" t="s">
        <v>19</v>
      </c>
      <c r="J308" s="79" t="s">
        <v>28</v>
      </c>
      <c r="K308" s="80">
        <v>0</v>
      </c>
      <c r="L308" s="80">
        <v>0</v>
      </c>
      <c r="M308" s="80">
        <v>0</v>
      </c>
      <c r="N308" s="80">
        <v>1070000</v>
      </c>
      <c r="O308" s="80">
        <v>0</v>
      </c>
      <c r="P308" s="80">
        <v>1070000</v>
      </c>
      <c r="Q308" s="80">
        <v>1070000</v>
      </c>
      <c r="R308" s="80">
        <f t="shared" ref="R308:T308" si="410">+R309+R312+R315</f>
        <v>0</v>
      </c>
      <c r="S308" s="80">
        <f t="shared" si="410"/>
        <v>0</v>
      </c>
      <c r="T308" s="80">
        <f t="shared" si="410"/>
        <v>0</v>
      </c>
      <c r="U308" s="80">
        <f>+U309+U312+U315</f>
        <v>50281.69</v>
      </c>
      <c r="V308" s="80">
        <f t="shared" ref="V308:AS308" si="411">+V309+V312+V315</f>
        <v>0</v>
      </c>
      <c r="W308" s="80">
        <f t="shared" si="411"/>
        <v>50281.69</v>
      </c>
      <c r="X308" s="80">
        <f t="shared" si="411"/>
        <v>50281.69</v>
      </c>
      <c r="Y308" s="80">
        <f t="shared" si="411"/>
        <v>0</v>
      </c>
      <c r="Z308" s="80">
        <f t="shared" si="411"/>
        <v>0</v>
      </c>
      <c r="AA308" s="80">
        <f t="shared" si="411"/>
        <v>0</v>
      </c>
      <c r="AB308" s="80">
        <f t="shared" si="411"/>
        <v>0</v>
      </c>
      <c r="AC308" s="80">
        <f t="shared" si="411"/>
        <v>0</v>
      </c>
      <c r="AD308" s="80">
        <f t="shared" si="411"/>
        <v>0</v>
      </c>
      <c r="AE308" s="80">
        <f t="shared" si="411"/>
        <v>0</v>
      </c>
      <c r="AF308" s="80">
        <f t="shared" si="411"/>
        <v>0</v>
      </c>
      <c r="AG308" s="80">
        <f t="shared" si="411"/>
        <v>0</v>
      </c>
      <c r="AH308" s="80">
        <f t="shared" si="411"/>
        <v>0</v>
      </c>
      <c r="AI308" s="80">
        <f t="shared" si="411"/>
        <v>0</v>
      </c>
      <c r="AJ308" s="80">
        <f t="shared" si="411"/>
        <v>0</v>
      </c>
      <c r="AK308" s="80">
        <f t="shared" si="411"/>
        <v>0</v>
      </c>
      <c r="AL308" s="80">
        <f t="shared" si="411"/>
        <v>0</v>
      </c>
      <c r="AM308" s="80">
        <f t="shared" si="411"/>
        <v>0</v>
      </c>
      <c r="AN308" s="80">
        <f t="shared" si="411"/>
        <v>0</v>
      </c>
      <c r="AO308" s="80">
        <f t="shared" si="411"/>
        <v>0</v>
      </c>
      <c r="AP308" s="80">
        <f t="shared" si="411"/>
        <v>0</v>
      </c>
      <c r="AQ308" s="80">
        <f t="shared" si="411"/>
        <v>0</v>
      </c>
      <c r="AR308" s="80">
        <f t="shared" si="411"/>
        <v>0</v>
      </c>
      <c r="AS308" s="80">
        <f t="shared" si="411"/>
        <v>0</v>
      </c>
      <c r="AT308" s="80">
        <f t="shared" si="379"/>
        <v>0</v>
      </c>
      <c r="AU308" s="80">
        <f t="shared" si="380"/>
        <v>0</v>
      </c>
      <c r="AV308" s="80">
        <f t="shared" si="381"/>
        <v>0</v>
      </c>
      <c r="AW308" s="80">
        <f t="shared" si="382"/>
        <v>1019718.31</v>
      </c>
      <c r="AX308" s="80">
        <f t="shared" si="383"/>
        <v>0</v>
      </c>
      <c r="AY308" s="80">
        <f t="shared" si="384"/>
        <v>1019718.31</v>
      </c>
      <c r="AZ308" s="80">
        <f t="shared" si="385"/>
        <v>1019718.31</v>
      </c>
      <c r="BA308" s="131"/>
      <c r="BB308" s="132"/>
      <c r="BC308" s="131"/>
      <c r="BD308" s="132"/>
      <c r="BE308" s="131"/>
      <c r="BF308" s="132"/>
      <c r="BG308" s="131"/>
      <c r="BH308" s="132"/>
    </row>
    <row r="309" spans="1:60" ht="27.75">
      <c r="A309" s="76">
        <v>2026</v>
      </c>
      <c r="B309" s="76">
        <v>8324</v>
      </c>
      <c r="C309" s="76">
        <v>0</v>
      </c>
      <c r="D309" s="76">
        <v>0</v>
      </c>
      <c r="E309" s="76">
        <v>0</v>
      </c>
      <c r="F309" s="76">
        <v>3000</v>
      </c>
      <c r="G309" s="76">
        <v>3100</v>
      </c>
      <c r="H309" s="76"/>
      <c r="I309" s="78" t="s">
        <v>19</v>
      </c>
      <c r="J309" s="81" t="s">
        <v>75</v>
      </c>
      <c r="K309" s="82">
        <v>0</v>
      </c>
      <c r="L309" s="82">
        <v>0</v>
      </c>
      <c r="M309" s="82">
        <v>0</v>
      </c>
      <c r="N309" s="82">
        <v>40000</v>
      </c>
      <c r="O309" s="82">
        <v>0</v>
      </c>
      <c r="P309" s="82">
        <v>40000</v>
      </c>
      <c r="Q309" s="82">
        <v>40000</v>
      </c>
      <c r="R309" s="82">
        <f t="shared" ref="R309:T310" si="412">+R310</f>
        <v>0</v>
      </c>
      <c r="S309" s="82">
        <f t="shared" si="412"/>
        <v>0</v>
      </c>
      <c r="T309" s="82">
        <f t="shared" si="412"/>
        <v>0</v>
      </c>
      <c r="U309" s="82">
        <f>+U310</f>
        <v>8920.5300000000007</v>
      </c>
      <c r="V309" s="82">
        <f t="shared" ref="V309:AS310" si="413">+V310</f>
        <v>0</v>
      </c>
      <c r="W309" s="82">
        <f t="shared" si="413"/>
        <v>8920.5300000000007</v>
      </c>
      <c r="X309" s="82">
        <f t="shared" si="413"/>
        <v>8920.5300000000007</v>
      </c>
      <c r="Y309" s="82">
        <f t="shared" si="413"/>
        <v>0</v>
      </c>
      <c r="Z309" s="82">
        <f t="shared" si="413"/>
        <v>0</v>
      </c>
      <c r="AA309" s="82">
        <f t="shared" si="413"/>
        <v>0</v>
      </c>
      <c r="AB309" s="82">
        <f t="shared" si="413"/>
        <v>0</v>
      </c>
      <c r="AC309" s="82">
        <f t="shared" si="413"/>
        <v>0</v>
      </c>
      <c r="AD309" s="82">
        <f t="shared" si="413"/>
        <v>0</v>
      </c>
      <c r="AE309" s="82">
        <f t="shared" si="413"/>
        <v>0</v>
      </c>
      <c r="AF309" s="82">
        <f t="shared" si="413"/>
        <v>0</v>
      </c>
      <c r="AG309" s="82">
        <f t="shared" si="413"/>
        <v>0</v>
      </c>
      <c r="AH309" s="82">
        <f t="shared" si="413"/>
        <v>0</v>
      </c>
      <c r="AI309" s="82">
        <f t="shared" si="413"/>
        <v>0</v>
      </c>
      <c r="AJ309" s="82">
        <f t="shared" si="413"/>
        <v>0</v>
      </c>
      <c r="AK309" s="82">
        <f t="shared" si="413"/>
        <v>0</v>
      </c>
      <c r="AL309" s="82">
        <f t="shared" si="413"/>
        <v>0</v>
      </c>
      <c r="AM309" s="82">
        <f t="shared" si="413"/>
        <v>0</v>
      </c>
      <c r="AN309" s="82">
        <f t="shared" si="413"/>
        <v>0</v>
      </c>
      <c r="AO309" s="82">
        <f t="shared" si="413"/>
        <v>0</v>
      </c>
      <c r="AP309" s="82">
        <f t="shared" si="413"/>
        <v>0</v>
      </c>
      <c r="AQ309" s="82">
        <f t="shared" si="413"/>
        <v>0</v>
      </c>
      <c r="AR309" s="82">
        <f t="shared" si="413"/>
        <v>0</v>
      </c>
      <c r="AS309" s="82">
        <f t="shared" si="413"/>
        <v>0</v>
      </c>
      <c r="AT309" s="82">
        <f t="shared" si="379"/>
        <v>0</v>
      </c>
      <c r="AU309" s="82">
        <f t="shared" si="380"/>
        <v>0</v>
      </c>
      <c r="AV309" s="82">
        <f t="shared" si="381"/>
        <v>0</v>
      </c>
      <c r="AW309" s="82">
        <f t="shared" si="382"/>
        <v>31079.47</v>
      </c>
      <c r="AX309" s="82">
        <f t="shared" si="383"/>
        <v>0</v>
      </c>
      <c r="AY309" s="82">
        <f t="shared" si="384"/>
        <v>31079.47</v>
      </c>
      <c r="AZ309" s="82">
        <f t="shared" si="385"/>
        <v>31079.47</v>
      </c>
      <c r="BA309" s="133"/>
      <c r="BB309" s="134"/>
      <c r="BC309" s="133"/>
      <c r="BD309" s="134"/>
      <c r="BE309" s="133"/>
      <c r="BF309" s="134"/>
      <c r="BG309" s="133"/>
      <c r="BH309" s="134"/>
    </row>
    <row r="310" spans="1:60" ht="27.75">
      <c r="A310" s="83">
        <v>2026</v>
      </c>
      <c r="B310" s="83">
        <v>8324</v>
      </c>
      <c r="C310" s="83">
        <v>0</v>
      </c>
      <c r="D310" s="83">
        <v>0</v>
      </c>
      <c r="E310" s="83">
        <v>0</v>
      </c>
      <c r="F310" s="83">
        <v>3000</v>
      </c>
      <c r="G310" s="83">
        <v>3100</v>
      </c>
      <c r="H310" s="83">
        <v>318</v>
      </c>
      <c r="I310" s="92" t="s">
        <v>19</v>
      </c>
      <c r="J310" s="85" t="s">
        <v>88</v>
      </c>
      <c r="K310" s="86">
        <v>0</v>
      </c>
      <c r="L310" s="86">
        <v>0</v>
      </c>
      <c r="M310" s="86">
        <v>0</v>
      </c>
      <c r="N310" s="86">
        <v>40000</v>
      </c>
      <c r="O310" s="86">
        <v>0</v>
      </c>
      <c r="P310" s="86">
        <v>40000</v>
      </c>
      <c r="Q310" s="86">
        <v>40000</v>
      </c>
      <c r="R310" s="86">
        <f t="shared" si="412"/>
        <v>0</v>
      </c>
      <c r="S310" s="86">
        <f t="shared" si="412"/>
        <v>0</v>
      </c>
      <c r="T310" s="86">
        <f t="shared" si="412"/>
        <v>0</v>
      </c>
      <c r="U310" s="86">
        <f>+U311</f>
        <v>8920.5300000000007</v>
      </c>
      <c r="V310" s="86">
        <f t="shared" si="413"/>
        <v>0</v>
      </c>
      <c r="W310" s="86">
        <f t="shared" si="413"/>
        <v>8920.5300000000007</v>
      </c>
      <c r="X310" s="86">
        <f t="shared" si="413"/>
        <v>8920.5300000000007</v>
      </c>
      <c r="Y310" s="86">
        <f t="shared" si="413"/>
        <v>0</v>
      </c>
      <c r="Z310" s="86">
        <f t="shared" si="413"/>
        <v>0</v>
      </c>
      <c r="AA310" s="86">
        <f t="shared" si="413"/>
        <v>0</v>
      </c>
      <c r="AB310" s="86">
        <f t="shared" si="413"/>
        <v>0</v>
      </c>
      <c r="AC310" s="86">
        <f t="shared" si="413"/>
        <v>0</v>
      </c>
      <c r="AD310" s="86">
        <f t="shared" si="413"/>
        <v>0</v>
      </c>
      <c r="AE310" s="86">
        <f t="shared" si="413"/>
        <v>0</v>
      </c>
      <c r="AF310" s="86">
        <f t="shared" si="413"/>
        <v>0</v>
      </c>
      <c r="AG310" s="86">
        <f t="shared" si="413"/>
        <v>0</v>
      </c>
      <c r="AH310" s="86">
        <f t="shared" si="413"/>
        <v>0</v>
      </c>
      <c r="AI310" s="86">
        <f t="shared" si="413"/>
        <v>0</v>
      </c>
      <c r="AJ310" s="86">
        <f t="shared" si="413"/>
        <v>0</v>
      </c>
      <c r="AK310" s="86">
        <f t="shared" si="413"/>
        <v>0</v>
      </c>
      <c r="AL310" s="86">
        <f t="shared" si="413"/>
        <v>0</v>
      </c>
      <c r="AM310" s="86">
        <f t="shared" si="413"/>
        <v>0</v>
      </c>
      <c r="AN310" s="86">
        <f t="shared" si="413"/>
        <v>0</v>
      </c>
      <c r="AO310" s="86">
        <f t="shared" si="413"/>
        <v>0</v>
      </c>
      <c r="AP310" s="86">
        <f t="shared" si="413"/>
        <v>0</v>
      </c>
      <c r="AQ310" s="86">
        <f t="shared" si="413"/>
        <v>0</v>
      </c>
      <c r="AR310" s="86">
        <f t="shared" si="413"/>
        <v>0</v>
      </c>
      <c r="AS310" s="86">
        <f t="shared" si="413"/>
        <v>0</v>
      </c>
      <c r="AT310" s="86">
        <f t="shared" si="379"/>
        <v>0</v>
      </c>
      <c r="AU310" s="86">
        <f t="shared" si="380"/>
        <v>0</v>
      </c>
      <c r="AV310" s="86">
        <f t="shared" si="381"/>
        <v>0</v>
      </c>
      <c r="AW310" s="86">
        <f t="shared" si="382"/>
        <v>31079.47</v>
      </c>
      <c r="AX310" s="86">
        <f t="shared" si="383"/>
        <v>0</v>
      </c>
      <c r="AY310" s="86">
        <f t="shared" si="384"/>
        <v>31079.47</v>
      </c>
      <c r="AZ310" s="86">
        <f t="shared" si="385"/>
        <v>31079.47</v>
      </c>
      <c r="BA310" s="135"/>
      <c r="BB310" s="136"/>
      <c r="BC310" s="135"/>
      <c r="BD310" s="136"/>
      <c r="BE310" s="135"/>
      <c r="BF310" s="136"/>
      <c r="BG310" s="135"/>
      <c r="BH310" s="136"/>
    </row>
    <row r="311" spans="1:60" ht="27.75">
      <c r="A311" s="87">
        <v>2026</v>
      </c>
      <c r="B311" s="87">
        <v>8324</v>
      </c>
      <c r="C311" s="87">
        <v>0</v>
      </c>
      <c r="D311" s="87">
        <v>0</v>
      </c>
      <c r="E311" s="87">
        <v>0</v>
      </c>
      <c r="F311" s="87">
        <v>3000</v>
      </c>
      <c r="G311" s="87">
        <v>3100</v>
      </c>
      <c r="H311" s="87">
        <v>318</v>
      </c>
      <c r="I311" s="88">
        <v>1</v>
      </c>
      <c r="J311" s="89" t="s">
        <v>88</v>
      </c>
      <c r="K311" s="90">
        <v>0</v>
      </c>
      <c r="L311" s="90">
        <v>0</v>
      </c>
      <c r="M311" s="91">
        <v>0</v>
      </c>
      <c r="N311" s="90">
        <v>40000</v>
      </c>
      <c r="O311" s="90">
        <v>0</v>
      </c>
      <c r="P311" s="91">
        <v>40000</v>
      </c>
      <c r="Q311" s="91">
        <v>40000</v>
      </c>
      <c r="R311" s="90">
        <v>0</v>
      </c>
      <c r="S311" s="90">
        <v>0</v>
      </c>
      <c r="T311" s="91">
        <v>0</v>
      </c>
      <c r="U311" s="90">
        <v>8920.5300000000007</v>
      </c>
      <c r="V311" s="90">
        <v>0</v>
      </c>
      <c r="W311" s="17">
        <f>+U311+V311</f>
        <v>8920.5300000000007</v>
      </c>
      <c r="X311" s="17">
        <f>+T311+W311</f>
        <v>8920.5300000000007</v>
      </c>
      <c r="Y311" s="90">
        <v>0</v>
      </c>
      <c r="Z311" s="90">
        <v>0</v>
      </c>
      <c r="AA311" s="91">
        <v>0</v>
      </c>
      <c r="AB311" s="90">
        <v>0</v>
      </c>
      <c r="AC311" s="90">
        <v>0</v>
      </c>
      <c r="AD311" s="91">
        <v>0</v>
      </c>
      <c r="AE311" s="91">
        <v>0</v>
      </c>
      <c r="AF311" s="90">
        <v>0</v>
      </c>
      <c r="AG311" s="90">
        <v>0</v>
      </c>
      <c r="AH311" s="91">
        <v>0</v>
      </c>
      <c r="AI311" s="90">
        <v>0</v>
      </c>
      <c r="AJ311" s="90">
        <v>0</v>
      </c>
      <c r="AK311" s="91">
        <v>0</v>
      </c>
      <c r="AL311" s="91">
        <v>0</v>
      </c>
      <c r="AM311" s="90">
        <v>0</v>
      </c>
      <c r="AN311" s="90">
        <v>0</v>
      </c>
      <c r="AO311" s="91">
        <v>0</v>
      </c>
      <c r="AP311" s="90">
        <v>0</v>
      </c>
      <c r="AQ311" s="90">
        <v>0</v>
      </c>
      <c r="AR311" s="91">
        <v>0</v>
      </c>
      <c r="AS311" s="91">
        <v>0</v>
      </c>
      <c r="AT311" s="90">
        <f t="shared" si="379"/>
        <v>0</v>
      </c>
      <c r="AU311" s="90">
        <f t="shared" si="380"/>
        <v>0</v>
      </c>
      <c r="AV311" s="91">
        <f t="shared" si="381"/>
        <v>0</v>
      </c>
      <c r="AW311" s="90">
        <f t="shared" si="382"/>
        <v>31079.47</v>
      </c>
      <c r="AX311" s="90">
        <f t="shared" si="383"/>
        <v>0</v>
      </c>
      <c r="AY311" s="91">
        <f t="shared" si="384"/>
        <v>31079.47</v>
      </c>
      <c r="AZ311" s="91">
        <f t="shared" si="385"/>
        <v>31079.47</v>
      </c>
      <c r="BA311" s="137">
        <v>80</v>
      </c>
      <c r="BB311" s="138"/>
      <c r="BC311" s="137">
        <v>12</v>
      </c>
      <c r="BD311" s="138"/>
      <c r="BE311" s="137"/>
      <c r="BF311" s="138"/>
      <c r="BG311" s="137">
        <f t="shared" ref="BG311" si="414">+BA311-BC311-BE311</f>
        <v>68</v>
      </c>
      <c r="BH311" s="138"/>
    </row>
    <row r="312" spans="1:60" ht="27.75">
      <c r="A312" s="76">
        <v>2026</v>
      </c>
      <c r="B312" s="76">
        <v>8324</v>
      </c>
      <c r="C312" s="76">
        <v>0</v>
      </c>
      <c r="D312" s="76">
        <v>0</v>
      </c>
      <c r="E312" s="76">
        <v>0</v>
      </c>
      <c r="F312" s="76">
        <v>3000</v>
      </c>
      <c r="G312" s="76">
        <v>3300</v>
      </c>
      <c r="H312" s="76"/>
      <c r="I312" s="78" t="s">
        <v>19</v>
      </c>
      <c r="J312" s="81" t="s">
        <v>29</v>
      </c>
      <c r="K312" s="82">
        <v>0</v>
      </c>
      <c r="L312" s="82">
        <v>0</v>
      </c>
      <c r="M312" s="82">
        <v>0</v>
      </c>
      <c r="N312" s="82">
        <v>700000</v>
      </c>
      <c r="O312" s="82">
        <v>0</v>
      </c>
      <c r="P312" s="82">
        <v>700000</v>
      </c>
      <c r="Q312" s="82">
        <v>700000</v>
      </c>
      <c r="R312" s="82">
        <v>0</v>
      </c>
      <c r="S312" s="82">
        <v>0</v>
      </c>
      <c r="T312" s="82">
        <v>0</v>
      </c>
      <c r="U312" s="82">
        <v>0</v>
      </c>
      <c r="V312" s="82">
        <v>0</v>
      </c>
      <c r="W312" s="82">
        <v>0</v>
      </c>
      <c r="X312" s="82">
        <v>0</v>
      </c>
      <c r="Y312" s="82">
        <v>0</v>
      </c>
      <c r="Z312" s="82">
        <v>0</v>
      </c>
      <c r="AA312" s="82">
        <v>0</v>
      </c>
      <c r="AB312" s="82">
        <v>0</v>
      </c>
      <c r="AC312" s="82">
        <v>0</v>
      </c>
      <c r="AD312" s="82">
        <v>0</v>
      </c>
      <c r="AE312" s="82">
        <v>0</v>
      </c>
      <c r="AF312" s="82">
        <v>0</v>
      </c>
      <c r="AG312" s="82">
        <v>0</v>
      </c>
      <c r="AH312" s="82">
        <v>0</v>
      </c>
      <c r="AI312" s="82">
        <v>0</v>
      </c>
      <c r="AJ312" s="82">
        <v>0</v>
      </c>
      <c r="AK312" s="82">
        <v>0</v>
      </c>
      <c r="AL312" s="82">
        <v>0</v>
      </c>
      <c r="AM312" s="82">
        <v>0</v>
      </c>
      <c r="AN312" s="82">
        <v>0</v>
      </c>
      <c r="AO312" s="82">
        <v>0</v>
      </c>
      <c r="AP312" s="82">
        <v>0</v>
      </c>
      <c r="AQ312" s="82">
        <v>0</v>
      </c>
      <c r="AR312" s="82">
        <v>0</v>
      </c>
      <c r="AS312" s="82">
        <v>0</v>
      </c>
      <c r="AT312" s="82">
        <f t="shared" si="379"/>
        <v>0</v>
      </c>
      <c r="AU312" s="82">
        <f t="shared" si="380"/>
        <v>0</v>
      </c>
      <c r="AV312" s="82">
        <f t="shared" si="381"/>
        <v>0</v>
      </c>
      <c r="AW312" s="82">
        <f t="shared" si="382"/>
        <v>700000</v>
      </c>
      <c r="AX312" s="82">
        <f t="shared" si="383"/>
        <v>0</v>
      </c>
      <c r="AY312" s="82">
        <f t="shared" si="384"/>
        <v>700000</v>
      </c>
      <c r="AZ312" s="82">
        <f t="shared" si="385"/>
        <v>700000</v>
      </c>
      <c r="BA312" s="181"/>
      <c r="BB312" s="134"/>
      <c r="BC312" s="181"/>
      <c r="BD312" s="134"/>
      <c r="BE312" s="181"/>
      <c r="BF312" s="134"/>
      <c r="BG312" s="181"/>
      <c r="BH312" s="134"/>
    </row>
    <row r="313" spans="1:60" ht="27.75">
      <c r="A313" s="83">
        <v>2026</v>
      </c>
      <c r="B313" s="83">
        <v>8324</v>
      </c>
      <c r="C313" s="83">
        <v>0</v>
      </c>
      <c r="D313" s="83">
        <v>0</v>
      </c>
      <c r="E313" s="83">
        <v>0</v>
      </c>
      <c r="F313" s="83">
        <v>3000</v>
      </c>
      <c r="G313" s="83">
        <v>3300</v>
      </c>
      <c r="H313" s="83">
        <v>331</v>
      </c>
      <c r="I313" s="92" t="s">
        <v>19</v>
      </c>
      <c r="J313" s="85" t="s">
        <v>89</v>
      </c>
      <c r="K313" s="86">
        <v>0</v>
      </c>
      <c r="L313" s="86">
        <v>0</v>
      </c>
      <c r="M313" s="86">
        <v>0</v>
      </c>
      <c r="N313" s="86">
        <v>700000</v>
      </c>
      <c r="O313" s="86">
        <v>0</v>
      </c>
      <c r="P313" s="86">
        <v>700000</v>
      </c>
      <c r="Q313" s="86">
        <v>700000</v>
      </c>
      <c r="R313" s="86">
        <v>0</v>
      </c>
      <c r="S313" s="86">
        <v>0</v>
      </c>
      <c r="T313" s="86">
        <v>0</v>
      </c>
      <c r="U313" s="86">
        <v>0</v>
      </c>
      <c r="V313" s="86">
        <v>0</v>
      </c>
      <c r="W313" s="86">
        <v>0</v>
      </c>
      <c r="X313" s="86">
        <v>0</v>
      </c>
      <c r="Y313" s="86">
        <v>0</v>
      </c>
      <c r="Z313" s="86">
        <v>0</v>
      </c>
      <c r="AA313" s="86">
        <v>0</v>
      </c>
      <c r="AB313" s="86">
        <v>0</v>
      </c>
      <c r="AC313" s="86">
        <v>0</v>
      </c>
      <c r="AD313" s="86">
        <v>0</v>
      </c>
      <c r="AE313" s="86">
        <v>0</v>
      </c>
      <c r="AF313" s="86">
        <v>0</v>
      </c>
      <c r="AG313" s="86">
        <v>0</v>
      </c>
      <c r="AH313" s="86">
        <v>0</v>
      </c>
      <c r="AI313" s="86">
        <v>0</v>
      </c>
      <c r="AJ313" s="86">
        <v>0</v>
      </c>
      <c r="AK313" s="86">
        <v>0</v>
      </c>
      <c r="AL313" s="86">
        <v>0</v>
      </c>
      <c r="AM313" s="86">
        <v>0</v>
      </c>
      <c r="AN313" s="86">
        <v>0</v>
      </c>
      <c r="AO313" s="86">
        <v>0</v>
      </c>
      <c r="AP313" s="86">
        <v>0</v>
      </c>
      <c r="AQ313" s="86">
        <v>0</v>
      </c>
      <c r="AR313" s="86">
        <v>0</v>
      </c>
      <c r="AS313" s="86">
        <v>0</v>
      </c>
      <c r="AT313" s="86">
        <f t="shared" si="379"/>
        <v>0</v>
      </c>
      <c r="AU313" s="86">
        <f t="shared" si="380"/>
        <v>0</v>
      </c>
      <c r="AV313" s="86">
        <f t="shared" si="381"/>
        <v>0</v>
      </c>
      <c r="AW313" s="86">
        <f t="shared" si="382"/>
        <v>700000</v>
      </c>
      <c r="AX313" s="86">
        <f t="shared" si="383"/>
        <v>0</v>
      </c>
      <c r="AY313" s="86">
        <f t="shared" si="384"/>
        <v>700000</v>
      </c>
      <c r="AZ313" s="86">
        <f t="shared" si="385"/>
        <v>700000</v>
      </c>
      <c r="BA313" s="176"/>
      <c r="BB313" s="136"/>
      <c r="BC313" s="176"/>
      <c r="BD313" s="136"/>
      <c r="BE313" s="176"/>
      <c r="BF313" s="136"/>
      <c r="BG313" s="176"/>
      <c r="BH313" s="136"/>
    </row>
    <row r="314" spans="1:60" ht="27.75">
      <c r="A314" s="87">
        <v>2026</v>
      </c>
      <c r="B314" s="87">
        <v>8324</v>
      </c>
      <c r="C314" s="87">
        <v>0</v>
      </c>
      <c r="D314" s="87">
        <v>0</v>
      </c>
      <c r="E314" s="87">
        <v>0</v>
      </c>
      <c r="F314" s="87">
        <v>3000</v>
      </c>
      <c r="G314" s="87">
        <v>3300</v>
      </c>
      <c r="H314" s="87">
        <v>331</v>
      </c>
      <c r="I314" s="88">
        <v>1</v>
      </c>
      <c r="J314" s="89" t="s">
        <v>89</v>
      </c>
      <c r="K314" s="90">
        <v>0</v>
      </c>
      <c r="L314" s="90">
        <v>0</v>
      </c>
      <c r="M314" s="91">
        <v>0</v>
      </c>
      <c r="N314" s="90">
        <v>700000</v>
      </c>
      <c r="O314" s="90">
        <v>0</v>
      </c>
      <c r="P314" s="91">
        <v>700000</v>
      </c>
      <c r="Q314" s="91">
        <v>700000</v>
      </c>
      <c r="R314" s="90">
        <v>0</v>
      </c>
      <c r="S314" s="90">
        <v>0</v>
      </c>
      <c r="T314" s="91">
        <v>0</v>
      </c>
      <c r="U314" s="90">
        <v>0</v>
      </c>
      <c r="V314" s="90">
        <v>0</v>
      </c>
      <c r="W314" s="91">
        <v>0</v>
      </c>
      <c r="X314" s="91">
        <v>0</v>
      </c>
      <c r="Y314" s="90">
        <v>0</v>
      </c>
      <c r="Z314" s="90">
        <v>0</v>
      </c>
      <c r="AA314" s="91">
        <v>0</v>
      </c>
      <c r="AB314" s="90">
        <v>0</v>
      </c>
      <c r="AC314" s="90">
        <v>0</v>
      </c>
      <c r="AD314" s="91">
        <v>0</v>
      </c>
      <c r="AE314" s="91">
        <v>0</v>
      </c>
      <c r="AF314" s="90">
        <v>0</v>
      </c>
      <c r="AG314" s="90">
        <v>0</v>
      </c>
      <c r="AH314" s="91">
        <v>0</v>
      </c>
      <c r="AI314" s="90">
        <v>0</v>
      </c>
      <c r="AJ314" s="90">
        <v>0</v>
      </c>
      <c r="AK314" s="91">
        <v>0</v>
      </c>
      <c r="AL314" s="91">
        <v>0</v>
      </c>
      <c r="AM314" s="90">
        <v>0</v>
      </c>
      <c r="AN314" s="90">
        <v>0</v>
      </c>
      <c r="AO314" s="91">
        <v>0</v>
      </c>
      <c r="AP314" s="90">
        <v>0</v>
      </c>
      <c r="AQ314" s="90">
        <v>0</v>
      </c>
      <c r="AR314" s="91">
        <v>0</v>
      </c>
      <c r="AS314" s="91">
        <v>0</v>
      </c>
      <c r="AT314" s="90">
        <f t="shared" si="379"/>
        <v>0</v>
      </c>
      <c r="AU314" s="90">
        <f t="shared" si="380"/>
        <v>0</v>
      </c>
      <c r="AV314" s="91">
        <f t="shared" si="381"/>
        <v>0</v>
      </c>
      <c r="AW314" s="90">
        <f t="shared" si="382"/>
        <v>700000</v>
      </c>
      <c r="AX314" s="90">
        <f t="shared" si="383"/>
        <v>0</v>
      </c>
      <c r="AY314" s="91">
        <f t="shared" si="384"/>
        <v>700000</v>
      </c>
      <c r="AZ314" s="91">
        <f t="shared" si="385"/>
        <v>700000</v>
      </c>
      <c r="BA314" s="137">
        <v>2</v>
      </c>
      <c r="BB314" s="138"/>
      <c r="BC314" s="137"/>
      <c r="BD314" s="138"/>
      <c r="BE314" s="137"/>
      <c r="BF314" s="138"/>
      <c r="BG314" s="137">
        <f t="shared" ref="BG314" si="415">+BA314-BC314-BE314</f>
        <v>2</v>
      </c>
      <c r="BH314" s="138"/>
    </row>
    <row r="315" spans="1:60" ht="27.75">
      <c r="A315" s="76">
        <v>2026</v>
      </c>
      <c r="B315" s="76">
        <v>8324</v>
      </c>
      <c r="C315" s="76">
        <v>0</v>
      </c>
      <c r="D315" s="76">
        <v>0</v>
      </c>
      <c r="E315" s="76">
        <v>0</v>
      </c>
      <c r="F315" s="76">
        <v>3000</v>
      </c>
      <c r="G315" s="76">
        <v>3700</v>
      </c>
      <c r="H315" s="76"/>
      <c r="I315" s="78" t="s">
        <v>19</v>
      </c>
      <c r="J315" s="81" t="s">
        <v>31</v>
      </c>
      <c r="K315" s="82">
        <v>0</v>
      </c>
      <c r="L315" s="82">
        <v>0</v>
      </c>
      <c r="M315" s="82">
        <v>0</v>
      </c>
      <c r="N315" s="82">
        <v>330000</v>
      </c>
      <c r="O315" s="82">
        <v>0</v>
      </c>
      <c r="P315" s="82">
        <v>330000</v>
      </c>
      <c r="Q315" s="82">
        <v>330000</v>
      </c>
      <c r="R315" s="82">
        <f t="shared" ref="R315:T315" si="416">+R316+R318+R320</f>
        <v>0</v>
      </c>
      <c r="S315" s="82">
        <f t="shared" si="416"/>
        <v>0</v>
      </c>
      <c r="T315" s="82">
        <f t="shared" si="416"/>
        <v>0</v>
      </c>
      <c r="U315" s="82">
        <f>+U316+U318+U320</f>
        <v>41361.160000000003</v>
      </c>
      <c r="V315" s="82">
        <f t="shared" ref="V315:AS315" si="417">+V316+V318+V320</f>
        <v>0</v>
      </c>
      <c r="W315" s="82">
        <f t="shared" si="417"/>
        <v>41361.160000000003</v>
      </c>
      <c r="X315" s="82">
        <f t="shared" si="417"/>
        <v>41361.160000000003</v>
      </c>
      <c r="Y315" s="82">
        <f t="shared" si="417"/>
        <v>0</v>
      </c>
      <c r="Z315" s="82">
        <f t="shared" si="417"/>
        <v>0</v>
      </c>
      <c r="AA315" s="82">
        <f t="shared" si="417"/>
        <v>0</v>
      </c>
      <c r="AB315" s="82">
        <f t="shared" si="417"/>
        <v>0</v>
      </c>
      <c r="AC315" s="82">
        <f t="shared" si="417"/>
        <v>0</v>
      </c>
      <c r="AD315" s="82">
        <f t="shared" si="417"/>
        <v>0</v>
      </c>
      <c r="AE315" s="82">
        <f t="shared" si="417"/>
        <v>0</v>
      </c>
      <c r="AF315" s="82">
        <f t="shared" si="417"/>
        <v>0</v>
      </c>
      <c r="AG315" s="82">
        <f t="shared" si="417"/>
        <v>0</v>
      </c>
      <c r="AH315" s="82">
        <f t="shared" si="417"/>
        <v>0</v>
      </c>
      <c r="AI315" s="82">
        <f t="shared" si="417"/>
        <v>0</v>
      </c>
      <c r="AJ315" s="82">
        <f t="shared" si="417"/>
        <v>0</v>
      </c>
      <c r="AK315" s="82">
        <f t="shared" si="417"/>
        <v>0</v>
      </c>
      <c r="AL315" s="82">
        <f t="shared" si="417"/>
        <v>0</v>
      </c>
      <c r="AM315" s="82">
        <f t="shared" si="417"/>
        <v>0</v>
      </c>
      <c r="AN315" s="82">
        <f t="shared" si="417"/>
        <v>0</v>
      </c>
      <c r="AO315" s="82">
        <f t="shared" si="417"/>
        <v>0</v>
      </c>
      <c r="AP315" s="82">
        <f t="shared" si="417"/>
        <v>0</v>
      </c>
      <c r="AQ315" s="82">
        <f t="shared" si="417"/>
        <v>0</v>
      </c>
      <c r="AR315" s="82">
        <f t="shared" si="417"/>
        <v>0</v>
      </c>
      <c r="AS315" s="82">
        <f t="shared" si="417"/>
        <v>0</v>
      </c>
      <c r="AT315" s="82">
        <f t="shared" si="379"/>
        <v>0</v>
      </c>
      <c r="AU315" s="82">
        <f t="shared" si="380"/>
        <v>0</v>
      </c>
      <c r="AV315" s="82">
        <f t="shared" si="381"/>
        <v>0</v>
      </c>
      <c r="AW315" s="82">
        <f t="shared" si="382"/>
        <v>288638.83999999997</v>
      </c>
      <c r="AX315" s="82">
        <f t="shared" si="383"/>
        <v>0</v>
      </c>
      <c r="AY315" s="82">
        <f t="shared" si="384"/>
        <v>288638.83999999997</v>
      </c>
      <c r="AZ315" s="82">
        <f t="shared" si="385"/>
        <v>288638.83999999997</v>
      </c>
      <c r="BA315" s="133"/>
      <c r="BB315" s="134"/>
      <c r="BC315" s="133"/>
      <c r="BD315" s="134"/>
      <c r="BE315" s="133"/>
      <c r="BF315" s="134"/>
      <c r="BG315" s="133"/>
      <c r="BH315" s="134"/>
    </row>
    <row r="316" spans="1:60" ht="27.75">
      <c r="A316" s="83">
        <v>2026</v>
      </c>
      <c r="B316" s="83">
        <v>8324</v>
      </c>
      <c r="C316" s="83">
        <v>0</v>
      </c>
      <c r="D316" s="83">
        <v>0</v>
      </c>
      <c r="E316" s="83">
        <v>0</v>
      </c>
      <c r="F316" s="83">
        <v>3000</v>
      </c>
      <c r="G316" s="83">
        <v>3700</v>
      </c>
      <c r="H316" s="83">
        <v>371</v>
      </c>
      <c r="I316" s="92" t="s">
        <v>19</v>
      </c>
      <c r="J316" s="85" t="s">
        <v>59</v>
      </c>
      <c r="K316" s="86">
        <v>0</v>
      </c>
      <c r="L316" s="86">
        <v>0</v>
      </c>
      <c r="M316" s="86">
        <v>0</v>
      </c>
      <c r="N316" s="86">
        <v>80000</v>
      </c>
      <c r="O316" s="86">
        <v>0</v>
      </c>
      <c r="P316" s="86">
        <v>80000</v>
      </c>
      <c r="Q316" s="86">
        <v>80000</v>
      </c>
      <c r="R316" s="86">
        <f t="shared" ref="R316:T316" si="418">+R317</f>
        <v>0</v>
      </c>
      <c r="S316" s="86">
        <f t="shared" si="418"/>
        <v>0</v>
      </c>
      <c r="T316" s="86">
        <f t="shared" si="418"/>
        <v>0</v>
      </c>
      <c r="U316" s="86">
        <f>+U317</f>
        <v>0</v>
      </c>
      <c r="V316" s="86">
        <f t="shared" ref="V316:AS316" si="419">+V317</f>
        <v>0</v>
      </c>
      <c r="W316" s="86">
        <f t="shared" si="419"/>
        <v>0</v>
      </c>
      <c r="X316" s="86">
        <f t="shared" si="419"/>
        <v>0</v>
      </c>
      <c r="Y316" s="86">
        <f t="shared" si="419"/>
        <v>0</v>
      </c>
      <c r="Z316" s="86">
        <f t="shared" si="419"/>
        <v>0</v>
      </c>
      <c r="AA316" s="86">
        <f t="shared" si="419"/>
        <v>0</v>
      </c>
      <c r="AB316" s="86">
        <f t="shared" si="419"/>
        <v>0</v>
      </c>
      <c r="AC316" s="86">
        <f t="shared" si="419"/>
        <v>0</v>
      </c>
      <c r="AD316" s="86">
        <f t="shared" si="419"/>
        <v>0</v>
      </c>
      <c r="AE316" s="86">
        <f t="shared" si="419"/>
        <v>0</v>
      </c>
      <c r="AF316" s="86">
        <f t="shared" si="419"/>
        <v>0</v>
      </c>
      <c r="AG316" s="86">
        <f t="shared" si="419"/>
        <v>0</v>
      </c>
      <c r="AH316" s="86">
        <f t="shared" si="419"/>
        <v>0</v>
      </c>
      <c r="AI316" s="86">
        <f t="shared" si="419"/>
        <v>0</v>
      </c>
      <c r="AJ316" s="86">
        <f t="shared" si="419"/>
        <v>0</v>
      </c>
      <c r="AK316" s="86">
        <f t="shared" si="419"/>
        <v>0</v>
      </c>
      <c r="AL316" s="86">
        <f t="shared" si="419"/>
        <v>0</v>
      </c>
      <c r="AM316" s="86">
        <f t="shared" si="419"/>
        <v>0</v>
      </c>
      <c r="AN316" s="86">
        <f t="shared" si="419"/>
        <v>0</v>
      </c>
      <c r="AO316" s="86">
        <f t="shared" si="419"/>
        <v>0</v>
      </c>
      <c r="AP316" s="86">
        <f t="shared" si="419"/>
        <v>0</v>
      </c>
      <c r="AQ316" s="86">
        <f t="shared" si="419"/>
        <v>0</v>
      </c>
      <c r="AR316" s="86">
        <f t="shared" si="419"/>
        <v>0</v>
      </c>
      <c r="AS316" s="86">
        <f t="shared" si="419"/>
        <v>0</v>
      </c>
      <c r="AT316" s="86">
        <f t="shared" si="379"/>
        <v>0</v>
      </c>
      <c r="AU316" s="86">
        <f t="shared" si="380"/>
        <v>0</v>
      </c>
      <c r="AV316" s="86">
        <f t="shared" si="381"/>
        <v>0</v>
      </c>
      <c r="AW316" s="86">
        <f t="shared" si="382"/>
        <v>80000</v>
      </c>
      <c r="AX316" s="86">
        <f t="shared" si="383"/>
        <v>0</v>
      </c>
      <c r="AY316" s="86">
        <f t="shared" si="384"/>
        <v>80000</v>
      </c>
      <c r="AZ316" s="86">
        <f t="shared" si="385"/>
        <v>80000</v>
      </c>
      <c r="BA316" s="135"/>
      <c r="BB316" s="136"/>
      <c r="BC316" s="135"/>
      <c r="BD316" s="136"/>
      <c r="BE316" s="135"/>
      <c r="BF316" s="136"/>
      <c r="BG316" s="135"/>
      <c r="BH316" s="136"/>
    </row>
    <row r="317" spans="1:60" ht="27.75">
      <c r="A317" s="87">
        <v>2026</v>
      </c>
      <c r="B317" s="87">
        <v>8324</v>
      </c>
      <c r="C317" s="87">
        <v>0</v>
      </c>
      <c r="D317" s="87">
        <v>0</v>
      </c>
      <c r="E317" s="87">
        <v>0</v>
      </c>
      <c r="F317" s="87">
        <v>3000</v>
      </c>
      <c r="G317" s="87">
        <v>3700</v>
      </c>
      <c r="H317" s="87">
        <v>371</v>
      </c>
      <c r="I317" s="88">
        <v>1</v>
      </c>
      <c r="J317" s="89" t="s">
        <v>123</v>
      </c>
      <c r="K317" s="90">
        <v>0</v>
      </c>
      <c r="L317" s="90">
        <v>0</v>
      </c>
      <c r="M317" s="91">
        <v>0</v>
      </c>
      <c r="N317" s="90">
        <v>80000</v>
      </c>
      <c r="O317" s="90">
        <v>0</v>
      </c>
      <c r="P317" s="91">
        <v>80000</v>
      </c>
      <c r="Q317" s="91">
        <v>80000</v>
      </c>
      <c r="R317" s="90">
        <v>0</v>
      </c>
      <c r="S317" s="90">
        <v>0</v>
      </c>
      <c r="T317" s="91">
        <v>0</v>
      </c>
      <c r="U317" s="90">
        <v>0</v>
      </c>
      <c r="V317" s="90">
        <v>0</v>
      </c>
      <c r="W317" s="91">
        <v>0</v>
      </c>
      <c r="X317" s="91">
        <v>0</v>
      </c>
      <c r="Y317" s="90">
        <v>0</v>
      </c>
      <c r="Z317" s="90">
        <v>0</v>
      </c>
      <c r="AA317" s="91">
        <v>0</v>
      </c>
      <c r="AB317" s="90">
        <v>0</v>
      </c>
      <c r="AC317" s="90">
        <v>0</v>
      </c>
      <c r="AD317" s="91">
        <v>0</v>
      </c>
      <c r="AE317" s="91">
        <v>0</v>
      </c>
      <c r="AF317" s="90">
        <v>0</v>
      </c>
      <c r="AG317" s="90">
        <v>0</v>
      </c>
      <c r="AH317" s="91">
        <v>0</v>
      </c>
      <c r="AI317" s="90">
        <v>0</v>
      </c>
      <c r="AJ317" s="90">
        <v>0</v>
      </c>
      <c r="AK317" s="91">
        <v>0</v>
      </c>
      <c r="AL317" s="91">
        <v>0</v>
      </c>
      <c r="AM317" s="90">
        <v>0</v>
      </c>
      <c r="AN317" s="90">
        <v>0</v>
      </c>
      <c r="AO317" s="91">
        <v>0</v>
      </c>
      <c r="AP317" s="90">
        <v>0</v>
      </c>
      <c r="AQ317" s="90">
        <v>0</v>
      </c>
      <c r="AR317" s="91">
        <v>0</v>
      </c>
      <c r="AS317" s="91">
        <v>0</v>
      </c>
      <c r="AT317" s="90">
        <f t="shared" si="379"/>
        <v>0</v>
      </c>
      <c r="AU317" s="90">
        <f t="shared" si="380"/>
        <v>0</v>
      </c>
      <c r="AV317" s="91">
        <f t="shared" si="381"/>
        <v>0</v>
      </c>
      <c r="AW317" s="90">
        <f t="shared" si="382"/>
        <v>80000</v>
      </c>
      <c r="AX317" s="90">
        <f t="shared" si="383"/>
        <v>0</v>
      </c>
      <c r="AY317" s="91">
        <f t="shared" si="384"/>
        <v>80000</v>
      </c>
      <c r="AZ317" s="91">
        <f t="shared" si="385"/>
        <v>80000</v>
      </c>
      <c r="BA317" s="137">
        <v>9</v>
      </c>
      <c r="BB317" s="138"/>
      <c r="BC317" s="137"/>
      <c r="BD317" s="138"/>
      <c r="BE317" s="137"/>
      <c r="BF317" s="138"/>
      <c r="BG317" s="137">
        <f t="shared" ref="BG317" si="420">+BA317-BC317-BE317</f>
        <v>9</v>
      </c>
      <c r="BH317" s="138"/>
    </row>
    <row r="318" spans="1:60" ht="27.75">
      <c r="A318" s="83">
        <v>2026</v>
      </c>
      <c r="B318" s="83">
        <v>8324</v>
      </c>
      <c r="C318" s="83">
        <v>0</v>
      </c>
      <c r="D318" s="83">
        <v>0</v>
      </c>
      <c r="E318" s="83">
        <v>0</v>
      </c>
      <c r="F318" s="83">
        <v>3000</v>
      </c>
      <c r="G318" s="83">
        <v>3700</v>
      </c>
      <c r="H318" s="83">
        <v>372</v>
      </c>
      <c r="I318" s="92" t="s">
        <v>19</v>
      </c>
      <c r="J318" s="85" t="s">
        <v>32</v>
      </c>
      <c r="K318" s="86">
        <v>0</v>
      </c>
      <c r="L318" s="86">
        <v>0</v>
      </c>
      <c r="M318" s="86">
        <v>0</v>
      </c>
      <c r="N318" s="86">
        <v>100000</v>
      </c>
      <c r="O318" s="86">
        <v>0</v>
      </c>
      <c r="P318" s="86">
        <v>100000</v>
      </c>
      <c r="Q318" s="86">
        <v>100000</v>
      </c>
      <c r="R318" s="86">
        <v>0</v>
      </c>
      <c r="S318" s="86">
        <v>0</v>
      </c>
      <c r="T318" s="86">
        <v>0</v>
      </c>
      <c r="U318" s="86">
        <f>+U319</f>
        <v>4447.16</v>
      </c>
      <c r="V318" s="86">
        <f t="shared" ref="V318:AS318" si="421">+V319</f>
        <v>0</v>
      </c>
      <c r="W318" s="86">
        <f t="shared" si="421"/>
        <v>4447.16</v>
      </c>
      <c r="X318" s="86">
        <f t="shared" si="421"/>
        <v>4447.16</v>
      </c>
      <c r="Y318" s="86">
        <f t="shared" si="421"/>
        <v>0</v>
      </c>
      <c r="Z318" s="86">
        <f t="shared" si="421"/>
        <v>0</v>
      </c>
      <c r="AA318" s="86">
        <f t="shared" si="421"/>
        <v>0</v>
      </c>
      <c r="AB318" s="86">
        <f t="shared" si="421"/>
        <v>0</v>
      </c>
      <c r="AC318" s="86">
        <f t="shared" si="421"/>
        <v>0</v>
      </c>
      <c r="AD318" s="86">
        <f t="shared" si="421"/>
        <v>0</v>
      </c>
      <c r="AE318" s="86">
        <f t="shared" si="421"/>
        <v>0</v>
      </c>
      <c r="AF318" s="86">
        <f t="shared" si="421"/>
        <v>0</v>
      </c>
      <c r="AG318" s="86">
        <f t="shared" si="421"/>
        <v>0</v>
      </c>
      <c r="AH318" s="86">
        <f t="shared" si="421"/>
        <v>0</v>
      </c>
      <c r="AI318" s="86">
        <f t="shared" si="421"/>
        <v>0</v>
      </c>
      <c r="AJ318" s="86">
        <f t="shared" si="421"/>
        <v>0</v>
      </c>
      <c r="AK318" s="86">
        <f t="shared" si="421"/>
        <v>0</v>
      </c>
      <c r="AL318" s="86">
        <f t="shared" si="421"/>
        <v>0</v>
      </c>
      <c r="AM318" s="86">
        <f t="shared" si="421"/>
        <v>0</v>
      </c>
      <c r="AN318" s="86">
        <f t="shared" si="421"/>
        <v>0</v>
      </c>
      <c r="AO318" s="86">
        <f t="shared" si="421"/>
        <v>0</v>
      </c>
      <c r="AP318" s="86">
        <f t="shared" si="421"/>
        <v>0</v>
      </c>
      <c r="AQ318" s="86">
        <f t="shared" si="421"/>
        <v>0</v>
      </c>
      <c r="AR318" s="86">
        <f t="shared" si="421"/>
        <v>0</v>
      </c>
      <c r="AS318" s="86">
        <f t="shared" si="421"/>
        <v>0</v>
      </c>
      <c r="AT318" s="86">
        <f t="shared" si="379"/>
        <v>0</v>
      </c>
      <c r="AU318" s="86">
        <f t="shared" si="380"/>
        <v>0</v>
      </c>
      <c r="AV318" s="86">
        <f t="shared" si="381"/>
        <v>0</v>
      </c>
      <c r="AW318" s="86">
        <f t="shared" si="382"/>
        <v>95552.84</v>
      </c>
      <c r="AX318" s="86">
        <f t="shared" si="383"/>
        <v>0</v>
      </c>
      <c r="AY318" s="86">
        <f t="shared" si="384"/>
        <v>95552.84</v>
      </c>
      <c r="AZ318" s="86">
        <f t="shared" si="385"/>
        <v>95552.84</v>
      </c>
      <c r="BA318" s="176"/>
      <c r="BB318" s="136"/>
      <c r="BC318" s="176"/>
      <c r="BD318" s="136"/>
      <c r="BE318" s="176"/>
      <c r="BF318" s="136"/>
      <c r="BG318" s="176"/>
      <c r="BH318" s="136"/>
    </row>
    <row r="319" spans="1:60" ht="27.75">
      <c r="A319" s="87">
        <v>2026</v>
      </c>
      <c r="B319" s="87">
        <v>8324</v>
      </c>
      <c r="C319" s="87">
        <v>0</v>
      </c>
      <c r="D319" s="87">
        <v>0</v>
      </c>
      <c r="E319" s="87">
        <v>0</v>
      </c>
      <c r="F319" s="87">
        <v>3000</v>
      </c>
      <c r="G319" s="87">
        <v>3700</v>
      </c>
      <c r="H319" s="87">
        <v>372</v>
      </c>
      <c r="I319" s="88">
        <v>1</v>
      </c>
      <c r="J319" s="89" t="s">
        <v>33</v>
      </c>
      <c r="K319" s="90">
        <v>0</v>
      </c>
      <c r="L319" s="90">
        <v>0</v>
      </c>
      <c r="M319" s="91">
        <v>0</v>
      </c>
      <c r="N319" s="90">
        <v>100000</v>
      </c>
      <c r="O319" s="90">
        <v>0</v>
      </c>
      <c r="P319" s="91">
        <v>100000</v>
      </c>
      <c r="Q319" s="91">
        <v>100000</v>
      </c>
      <c r="R319" s="90">
        <v>0</v>
      </c>
      <c r="S319" s="90">
        <v>0</v>
      </c>
      <c r="T319" s="91">
        <v>0</v>
      </c>
      <c r="U319" s="90">
        <v>4447.16</v>
      </c>
      <c r="V319" s="90">
        <v>0</v>
      </c>
      <c r="W319" s="17">
        <f>+U319+V319</f>
        <v>4447.16</v>
      </c>
      <c r="X319" s="17">
        <f>+T319+W319</f>
        <v>4447.16</v>
      </c>
      <c r="Y319" s="90">
        <v>0</v>
      </c>
      <c r="Z319" s="90">
        <v>0</v>
      </c>
      <c r="AA319" s="91">
        <v>0</v>
      </c>
      <c r="AB319" s="90">
        <v>0</v>
      </c>
      <c r="AC319" s="90">
        <v>0</v>
      </c>
      <c r="AD319" s="91">
        <v>0</v>
      </c>
      <c r="AE319" s="91">
        <v>0</v>
      </c>
      <c r="AF319" s="90">
        <v>0</v>
      </c>
      <c r="AG319" s="90">
        <v>0</v>
      </c>
      <c r="AH319" s="91">
        <v>0</v>
      </c>
      <c r="AI319" s="90">
        <v>0</v>
      </c>
      <c r="AJ319" s="90">
        <v>0</v>
      </c>
      <c r="AK319" s="91">
        <v>0</v>
      </c>
      <c r="AL319" s="91">
        <v>0</v>
      </c>
      <c r="AM319" s="90">
        <v>0</v>
      </c>
      <c r="AN319" s="90">
        <v>0</v>
      </c>
      <c r="AO319" s="91">
        <v>0</v>
      </c>
      <c r="AP319" s="90">
        <v>0</v>
      </c>
      <c r="AQ319" s="90">
        <v>0</v>
      </c>
      <c r="AR319" s="91">
        <v>0</v>
      </c>
      <c r="AS319" s="91">
        <v>0</v>
      </c>
      <c r="AT319" s="90">
        <f t="shared" si="379"/>
        <v>0</v>
      </c>
      <c r="AU319" s="90">
        <f t="shared" si="380"/>
        <v>0</v>
      </c>
      <c r="AV319" s="91">
        <f t="shared" si="381"/>
        <v>0</v>
      </c>
      <c r="AW319" s="90">
        <f t="shared" si="382"/>
        <v>95552.84</v>
      </c>
      <c r="AX319" s="90">
        <f t="shared" si="383"/>
        <v>0</v>
      </c>
      <c r="AY319" s="91">
        <f t="shared" si="384"/>
        <v>95552.84</v>
      </c>
      <c r="AZ319" s="91">
        <f t="shared" si="385"/>
        <v>95552.84</v>
      </c>
      <c r="BA319" s="137">
        <v>25</v>
      </c>
      <c r="BB319" s="138"/>
      <c r="BC319" s="137">
        <v>4</v>
      </c>
      <c r="BD319" s="138"/>
      <c r="BE319" s="137"/>
      <c r="BF319" s="138"/>
      <c r="BG319" s="137">
        <f t="shared" ref="BG319" si="422">+BA319-BC319-BE319</f>
        <v>21</v>
      </c>
      <c r="BH319" s="138"/>
    </row>
    <row r="320" spans="1:60" ht="27.75">
      <c r="A320" s="83">
        <v>2026</v>
      </c>
      <c r="B320" s="83">
        <v>8324</v>
      </c>
      <c r="C320" s="83">
        <v>0</v>
      </c>
      <c r="D320" s="83">
        <v>0</v>
      </c>
      <c r="E320" s="83">
        <v>0</v>
      </c>
      <c r="F320" s="83">
        <v>3000</v>
      </c>
      <c r="G320" s="83">
        <v>3700</v>
      </c>
      <c r="H320" s="83">
        <v>375</v>
      </c>
      <c r="I320" s="92" t="s">
        <v>19</v>
      </c>
      <c r="J320" s="85" t="s">
        <v>34</v>
      </c>
      <c r="K320" s="86">
        <v>0</v>
      </c>
      <c r="L320" s="86">
        <v>0</v>
      </c>
      <c r="M320" s="86">
        <v>0</v>
      </c>
      <c r="N320" s="86">
        <v>150000</v>
      </c>
      <c r="O320" s="86">
        <v>0</v>
      </c>
      <c r="P320" s="86">
        <v>150000</v>
      </c>
      <c r="Q320" s="86">
        <v>150000</v>
      </c>
      <c r="R320" s="86">
        <f t="shared" ref="R320:T320" si="423">+R321</f>
        <v>0</v>
      </c>
      <c r="S320" s="86">
        <f t="shared" si="423"/>
        <v>0</v>
      </c>
      <c r="T320" s="86">
        <f t="shared" si="423"/>
        <v>0</v>
      </c>
      <c r="U320" s="86">
        <f>+U321</f>
        <v>36914</v>
      </c>
      <c r="V320" s="86">
        <f t="shared" ref="V320:AS320" si="424">+V321</f>
        <v>0</v>
      </c>
      <c r="W320" s="86">
        <f t="shared" si="424"/>
        <v>36914</v>
      </c>
      <c r="X320" s="86">
        <f t="shared" si="424"/>
        <v>36914</v>
      </c>
      <c r="Y320" s="86">
        <f t="shared" si="424"/>
        <v>0</v>
      </c>
      <c r="Z320" s="86">
        <f t="shared" si="424"/>
        <v>0</v>
      </c>
      <c r="AA320" s="86">
        <f t="shared" si="424"/>
        <v>0</v>
      </c>
      <c r="AB320" s="86">
        <f t="shared" si="424"/>
        <v>0</v>
      </c>
      <c r="AC320" s="86">
        <f t="shared" si="424"/>
        <v>0</v>
      </c>
      <c r="AD320" s="86">
        <f t="shared" si="424"/>
        <v>0</v>
      </c>
      <c r="AE320" s="86">
        <f t="shared" si="424"/>
        <v>0</v>
      </c>
      <c r="AF320" s="86">
        <f t="shared" si="424"/>
        <v>0</v>
      </c>
      <c r="AG320" s="86">
        <f t="shared" si="424"/>
        <v>0</v>
      </c>
      <c r="AH320" s="86">
        <f t="shared" si="424"/>
        <v>0</v>
      </c>
      <c r="AI320" s="86">
        <f t="shared" si="424"/>
        <v>0</v>
      </c>
      <c r="AJ320" s="86">
        <f t="shared" si="424"/>
        <v>0</v>
      </c>
      <c r="AK320" s="86">
        <f t="shared" si="424"/>
        <v>0</v>
      </c>
      <c r="AL320" s="86">
        <f t="shared" si="424"/>
        <v>0</v>
      </c>
      <c r="AM320" s="86">
        <f t="shared" si="424"/>
        <v>0</v>
      </c>
      <c r="AN320" s="86">
        <f t="shared" si="424"/>
        <v>0</v>
      </c>
      <c r="AO320" s="86">
        <f t="shared" si="424"/>
        <v>0</v>
      </c>
      <c r="AP320" s="86">
        <f t="shared" si="424"/>
        <v>0</v>
      </c>
      <c r="AQ320" s="86">
        <f t="shared" si="424"/>
        <v>0</v>
      </c>
      <c r="AR320" s="86">
        <f t="shared" si="424"/>
        <v>0</v>
      </c>
      <c r="AS320" s="86">
        <f t="shared" si="424"/>
        <v>0</v>
      </c>
      <c r="AT320" s="86">
        <f t="shared" si="379"/>
        <v>0</v>
      </c>
      <c r="AU320" s="86">
        <f t="shared" si="380"/>
        <v>0</v>
      </c>
      <c r="AV320" s="86">
        <f t="shared" si="381"/>
        <v>0</v>
      </c>
      <c r="AW320" s="86">
        <f t="shared" si="382"/>
        <v>113086</v>
      </c>
      <c r="AX320" s="86">
        <f t="shared" si="383"/>
        <v>0</v>
      </c>
      <c r="AY320" s="86">
        <f t="shared" si="384"/>
        <v>113086</v>
      </c>
      <c r="AZ320" s="86">
        <f t="shared" si="385"/>
        <v>113086</v>
      </c>
      <c r="BA320" s="176"/>
      <c r="BB320" s="136"/>
      <c r="BC320" s="176"/>
      <c r="BD320" s="136"/>
      <c r="BE320" s="176"/>
      <c r="BF320" s="136"/>
      <c r="BG320" s="176"/>
      <c r="BH320" s="136"/>
    </row>
    <row r="321" spans="1:60" ht="27.75">
      <c r="A321" s="87">
        <v>2026</v>
      </c>
      <c r="B321" s="87">
        <v>8324</v>
      </c>
      <c r="C321" s="87">
        <v>0</v>
      </c>
      <c r="D321" s="87">
        <v>0</v>
      </c>
      <c r="E321" s="87">
        <v>0</v>
      </c>
      <c r="F321" s="87">
        <v>3000</v>
      </c>
      <c r="G321" s="87">
        <v>3700</v>
      </c>
      <c r="H321" s="87">
        <v>375</v>
      </c>
      <c r="I321" s="88">
        <v>1</v>
      </c>
      <c r="J321" s="89" t="s">
        <v>35</v>
      </c>
      <c r="K321" s="90">
        <v>0</v>
      </c>
      <c r="L321" s="90">
        <v>0</v>
      </c>
      <c r="M321" s="91">
        <v>0</v>
      </c>
      <c r="N321" s="90">
        <v>150000</v>
      </c>
      <c r="O321" s="90">
        <v>0</v>
      </c>
      <c r="P321" s="91">
        <v>150000</v>
      </c>
      <c r="Q321" s="91">
        <v>150000</v>
      </c>
      <c r="R321" s="90">
        <v>0</v>
      </c>
      <c r="S321" s="90">
        <v>0</v>
      </c>
      <c r="T321" s="91">
        <v>0</v>
      </c>
      <c r="U321" s="90">
        <v>36914</v>
      </c>
      <c r="V321" s="90">
        <v>0</v>
      </c>
      <c r="W321" s="17">
        <f>+U321+V321</f>
        <v>36914</v>
      </c>
      <c r="X321" s="17">
        <f>+T321+W321</f>
        <v>36914</v>
      </c>
      <c r="Y321" s="90">
        <v>0</v>
      </c>
      <c r="Z321" s="90">
        <v>0</v>
      </c>
      <c r="AA321" s="91">
        <v>0</v>
      </c>
      <c r="AB321" s="90">
        <v>0</v>
      </c>
      <c r="AC321" s="90">
        <v>0</v>
      </c>
      <c r="AD321" s="91">
        <v>0</v>
      </c>
      <c r="AE321" s="91">
        <v>0</v>
      </c>
      <c r="AF321" s="90">
        <v>0</v>
      </c>
      <c r="AG321" s="90">
        <v>0</v>
      </c>
      <c r="AH321" s="91">
        <v>0</v>
      </c>
      <c r="AI321" s="90">
        <v>0</v>
      </c>
      <c r="AJ321" s="90">
        <v>0</v>
      </c>
      <c r="AK321" s="91">
        <v>0</v>
      </c>
      <c r="AL321" s="91">
        <v>0</v>
      </c>
      <c r="AM321" s="90">
        <v>0</v>
      </c>
      <c r="AN321" s="90">
        <v>0</v>
      </c>
      <c r="AO321" s="91">
        <v>0</v>
      </c>
      <c r="AP321" s="90">
        <v>0</v>
      </c>
      <c r="AQ321" s="90">
        <v>0</v>
      </c>
      <c r="AR321" s="91">
        <v>0</v>
      </c>
      <c r="AS321" s="91">
        <v>0</v>
      </c>
      <c r="AT321" s="90">
        <f t="shared" si="379"/>
        <v>0</v>
      </c>
      <c r="AU321" s="90">
        <f t="shared" si="380"/>
        <v>0</v>
      </c>
      <c r="AV321" s="91">
        <f t="shared" si="381"/>
        <v>0</v>
      </c>
      <c r="AW321" s="90">
        <f t="shared" si="382"/>
        <v>113086</v>
      </c>
      <c r="AX321" s="90">
        <f t="shared" si="383"/>
        <v>0</v>
      </c>
      <c r="AY321" s="91">
        <f t="shared" si="384"/>
        <v>113086</v>
      </c>
      <c r="AZ321" s="91">
        <f t="shared" si="385"/>
        <v>113086</v>
      </c>
      <c r="BA321" s="137">
        <v>40</v>
      </c>
      <c r="BB321" s="138"/>
      <c r="BC321" s="137">
        <v>7</v>
      </c>
      <c r="BD321" s="138"/>
      <c r="BE321" s="137"/>
      <c r="BF321" s="138"/>
      <c r="BG321" s="137">
        <f t="shared" ref="BG321" si="425">+BA321-BC321-BE321</f>
        <v>33</v>
      </c>
      <c r="BH321" s="138"/>
    </row>
    <row r="322" spans="1:60" ht="27.75">
      <c r="A322" s="75">
        <v>2026</v>
      </c>
      <c r="B322" s="75">
        <v>8324</v>
      </c>
      <c r="C322" s="75">
        <v>0</v>
      </c>
      <c r="D322" s="75">
        <v>0</v>
      </c>
      <c r="E322" s="75">
        <v>0</v>
      </c>
      <c r="F322" s="75">
        <v>5000</v>
      </c>
      <c r="G322" s="75"/>
      <c r="H322" s="75"/>
      <c r="I322" s="77" t="s">
        <v>19</v>
      </c>
      <c r="J322" s="79" t="s">
        <v>36</v>
      </c>
      <c r="K322" s="80">
        <v>0</v>
      </c>
      <c r="L322" s="80">
        <v>0</v>
      </c>
      <c r="M322" s="80">
        <v>0</v>
      </c>
      <c r="N322" s="80">
        <v>80000</v>
      </c>
      <c r="O322" s="80">
        <v>0</v>
      </c>
      <c r="P322" s="80">
        <v>80000</v>
      </c>
      <c r="Q322" s="80">
        <v>80000</v>
      </c>
      <c r="R322" s="80">
        <v>0</v>
      </c>
      <c r="S322" s="80">
        <v>0</v>
      </c>
      <c r="T322" s="80">
        <v>0</v>
      </c>
      <c r="U322" s="80">
        <v>0</v>
      </c>
      <c r="V322" s="80">
        <v>0</v>
      </c>
      <c r="W322" s="80">
        <v>0</v>
      </c>
      <c r="X322" s="80">
        <v>0</v>
      </c>
      <c r="Y322" s="80">
        <v>0</v>
      </c>
      <c r="Z322" s="80">
        <v>0</v>
      </c>
      <c r="AA322" s="80">
        <v>0</v>
      </c>
      <c r="AB322" s="80">
        <v>0</v>
      </c>
      <c r="AC322" s="80">
        <v>0</v>
      </c>
      <c r="AD322" s="80">
        <v>0</v>
      </c>
      <c r="AE322" s="80">
        <v>0</v>
      </c>
      <c r="AF322" s="80">
        <v>0</v>
      </c>
      <c r="AG322" s="80">
        <v>0</v>
      </c>
      <c r="AH322" s="80">
        <v>0</v>
      </c>
      <c r="AI322" s="80">
        <v>0</v>
      </c>
      <c r="AJ322" s="80">
        <v>0</v>
      </c>
      <c r="AK322" s="80">
        <v>0</v>
      </c>
      <c r="AL322" s="80">
        <v>0</v>
      </c>
      <c r="AM322" s="80">
        <v>0</v>
      </c>
      <c r="AN322" s="80">
        <v>0</v>
      </c>
      <c r="AO322" s="80">
        <v>0</v>
      </c>
      <c r="AP322" s="80">
        <v>0</v>
      </c>
      <c r="AQ322" s="80">
        <v>0</v>
      </c>
      <c r="AR322" s="80">
        <v>0</v>
      </c>
      <c r="AS322" s="80">
        <v>0</v>
      </c>
      <c r="AT322" s="80">
        <f t="shared" si="379"/>
        <v>0</v>
      </c>
      <c r="AU322" s="80">
        <f t="shared" si="380"/>
        <v>0</v>
      </c>
      <c r="AV322" s="80">
        <f t="shared" si="381"/>
        <v>0</v>
      </c>
      <c r="AW322" s="80">
        <f t="shared" si="382"/>
        <v>80000</v>
      </c>
      <c r="AX322" s="80">
        <f t="shared" si="383"/>
        <v>0</v>
      </c>
      <c r="AY322" s="80">
        <f t="shared" si="384"/>
        <v>80000</v>
      </c>
      <c r="AZ322" s="80">
        <f t="shared" si="385"/>
        <v>80000</v>
      </c>
      <c r="BA322" s="182"/>
      <c r="BB322" s="132"/>
      <c r="BC322" s="182"/>
      <c r="BD322" s="132"/>
      <c r="BE322" s="182"/>
      <c r="BF322" s="132"/>
      <c r="BG322" s="182"/>
      <c r="BH322" s="132"/>
    </row>
    <row r="323" spans="1:60" ht="27.75">
      <c r="A323" s="76">
        <v>2026</v>
      </c>
      <c r="B323" s="76">
        <v>8324</v>
      </c>
      <c r="C323" s="76">
        <v>0</v>
      </c>
      <c r="D323" s="76">
        <v>0</v>
      </c>
      <c r="E323" s="76">
        <v>0</v>
      </c>
      <c r="F323" s="76">
        <v>5000</v>
      </c>
      <c r="G323" s="76">
        <v>5100</v>
      </c>
      <c r="H323" s="76"/>
      <c r="I323" s="78" t="s">
        <v>19</v>
      </c>
      <c r="J323" s="81" t="s">
        <v>37</v>
      </c>
      <c r="K323" s="82">
        <v>0</v>
      </c>
      <c r="L323" s="82">
        <v>0</v>
      </c>
      <c r="M323" s="82">
        <v>0</v>
      </c>
      <c r="N323" s="82">
        <v>80000</v>
      </c>
      <c r="O323" s="82">
        <v>0</v>
      </c>
      <c r="P323" s="82">
        <v>80000</v>
      </c>
      <c r="Q323" s="82">
        <v>80000</v>
      </c>
      <c r="R323" s="82">
        <v>0</v>
      </c>
      <c r="S323" s="82">
        <v>0</v>
      </c>
      <c r="T323" s="82">
        <v>0</v>
      </c>
      <c r="U323" s="82">
        <v>0</v>
      </c>
      <c r="V323" s="82">
        <v>0</v>
      </c>
      <c r="W323" s="82">
        <v>0</v>
      </c>
      <c r="X323" s="82">
        <v>0</v>
      </c>
      <c r="Y323" s="82">
        <v>0</v>
      </c>
      <c r="Z323" s="82">
        <v>0</v>
      </c>
      <c r="AA323" s="82">
        <v>0</v>
      </c>
      <c r="AB323" s="82">
        <v>0</v>
      </c>
      <c r="AC323" s="82">
        <v>0</v>
      </c>
      <c r="AD323" s="82">
        <v>0</v>
      </c>
      <c r="AE323" s="82">
        <v>0</v>
      </c>
      <c r="AF323" s="82">
        <v>0</v>
      </c>
      <c r="AG323" s="82">
        <v>0</v>
      </c>
      <c r="AH323" s="82">
        <v>0</v>
      </c>
      <c r="AI323" s="82">
        <v>0</v>
      </c>
      <c r="AJ323" s="82">
        <v>0</v>
      </c>
      <c r="AK323" s="82">
        <v>0</v>
      </c>
      <c r="AL323" s="82">
        <v>0</v>
      </c>
      <c r="AM323" s="82">
        <v>0</v>
      </c>
      <c r="AN323" s="82">
        <v>0</v>
      </c>
      <c r="AO323" s="82">
        <v>0</v>
      </c>
      <c r="AP323" s="82">
        <v>0</v>
      </c>
      <c r="AQ323" s="82">
        <v>0</v>
      </c>
      <c r="AR323" s="82">
        <v>0</v>
      </c>
      <c r="AS323" s="82">
        <v>0</v>
      </c>
      <c r="AT323" s="82">
        <f t="shared" si="379"/>
        <v>0</v>
      </c>
      <c r="AU323" s="82">
        <f t="shared" si="380"/>
        <v>0</v>
      </c>
      <c r="AV323" s="82">
        <f t="shared" si="381"/>
        <v>0</v>
      </c>
      <c r="AW323" s="82">
        <f t="shared" si="382"/>
        <v>80000</v>
      </c>
      <c r="AX323" s="82">
        <f t="shared" si="383"/>
        <v>0</v>
      </c>
      <c r="AY323" s="82">
        <f t="shared" si="384"/>
        <v>80000</v>
      </c>
      <c r="AZ323" s="82">
        <f t="shared" si="385"/>
        <v>80000</v>
      </c>
      <c r="BA323" s="133"/>
      <c r="BB323" s="134"/>
      <c r="BC323" s="133"/>
      <c r="BD323" s="134"/>
      <c r="BE323" s="133"/>
      <c r="BF323" s="134"/>
      <c r="BG323" s="133"/>
      <c r="BH323" s="134"/>
    </row>
    <row r="324" spans="1:60" ht="27.75">
      <c r="A324" s="83">
        <v>2026</v>
      </c>
      <c r="B324" s="83">
        <v>8324</v>
      </c>
      <c r="C324" s="83">
        <v>0</v>
      </c>
      <c r="D324" s="83">
        <v>0</v>
      </c>
      <c r="E324" s="83">
        <v>0</v>
      </c>
      <c r="F324" s="83">
        <v>5000</v>
      </c>
      <c r="G324" s="83">
        <v>5100</v>
      </c>
      <c r="H324" s="83">
        <v>515</v>
      </c>
      <c r="I324" s="92" t="s">
        <v>19</v>
      </c>
      <c r="J324" s="85" t="s">
        <v>38</v>
      </c>
      <c r="K324" s="86">
        <v>0</v>
      </c>
      <c r="L324" s="86">
        <v>0</v>
      </c>
      <c r="M324" s="86">
        <v>0</v>
      </c>
      <c r="N324" s="86">
        <v>80000</v>
      </c>
      <c r="O324" s="86">
        <v>0</v>
      </c>
      <c r="P324" s="86">
        <v>80000</v>
      </c>
      <c r="Q324" s="86">
        <v>80000</v>
      </c>
      <c r="R324" s="86">
        <v>0</v>
      </c>
      <c r="S324" s="86">
        <v>0</v>
      </c>
      <c r="T324" s="86">
        <v>0</v>
      </c>
      <c r="U324" s="86">
        <v>0</v>
      </c>
      <c r="V324" s="86">
        <v>0</v>
      </c>
      <c r="W324" s="86">
        <v>0</v>
      </c>
      <c r="X324" s="86">
        <v>0</v>
      </c>
      <c r="Y324" s="86">
        <v>0</v>
      </c>
      <c r="Z324" s="86">
        <v>0</v>
      </c>
      <c r="AA324" s="86">
        <v>0</v>
      </c>
      <c r="AB324" s="86">
        <v>0</v>
      </c>
      <c r="AC324" s="86">
        <v>0</v>
      </c>
      <c r="AD324" s="86">
        <v>0</v>
      </c>
      <c r="AE324" s="86">
        <v>0</v>
      </c>
      <c r="AF324" s="86">
        <v>0</v>
      </c>
      <c r="AG324" s="86">
        <v>0</v>
      </c>
      <c r="AH324" s="86">
        <v>0</v>
      </c>
      <c r="AI324" s="86">
        <v>0</v>
      </c>
      <c r="AJ324" s="86">
        <v>0</v>
      </c>
      <c r="AK324" s="86">
        <v>0</v>
      </c>
      <c r="AL324" s="86">
        <v>0</v>
      </c>
      <c r="AM324" s="86">
        <v>0</v>
      </c>
      <c r="AN324" s="86">
        <v>0</v>
      </c>
      <c r="AO324" s="86">
        <v>0</v>
      </c>
      <c r="AP324" s="86">
        <v>0</v>
      </c>
      <c r="AQ324" s="86">
        <v>0</v>
      </c>
      <c r="AR324" s="86">
        <v>0</v>
      </c>
      <c r="AS324" s="86">
        <v>0</v>
      </c>
      <c r="AT324" s="86">
        <f t="shared" si="379"/>
        <v>0</v>
      </c>
      <c r="AU324" s="86">
        <f t="shared" si="380"/>
        <v>0</v>
      </c>
      <c r="AV324" s="86">
        <f t="shared" si="381"/>
        <v>0</v>
      </c>
      <c r="AW324" s="86">
        <f t="shared" si="382"/>
        <v>80000</v>
      </c>
      <c r="AX324" s="86">
        <f t="shared" si="383"/>
        <v>0</v>
      </c>
      <c r="AY324" s="86">
        <f t="shared" si="384"/>
        <v>80000</v>
      </c>
      <c r="AZ324" s="86">
        <f t="shared" si="385"/>
        <v>80000</v>
      </c>
      <c r="BA324" s="135"/>
      <c r="BB324" s="136"/>
      <c r="BC324" s="135"/>
      <c r="BD324" s="136"/>
      <c r="BE324" s="135"/>
      <c r="BF324" s="136"/>
      <c r="BG324" s="135"/>
      <c r="BH324" s="136"/>
    </row>
    <row r="325" spans="1:60" ht="27.75">
      <c r="A325" s="87">
        <v>2026</v>
      </c>
      <c r="B325" s="87">
        <v>8324</v>
      </c>
      <c r="C325" s="87">
        <v>0</v>
      </c>
      <c r="D325" s="87">
        <v>0</v>
      </c>
      <c r="E325" s="87">
        <v>0</v>
      </c>
      <c r="F325" s="87">
        <v>5000</v>
      </c>
      <c r="G325" s="87">
        <v>5100</v>
      </c>
      <c r="H325" s="87">
        <v>515</v>
      </c>
      <c r="I325" s="88">
        <v>1</v>
      </c>
      <c r="J325" s="89" t="s">
        <v>38</v>
      </c>
      <c r="K325" s="90">
        <v>0</v>
      </c>
      <c r="L325" s="90">
        <v>0</v>
      </c>
      <c r="M325" s="91">
        <v>0</v>
      </c>
      <c r="N325" s="90">
        <v>80000</v>
      </c>
      <c r="O325" s="90">
        <v>0</v>
      </c>
      <c r="P325" s="91">
        <v>80000</v>
      </c>
      <c r="Q325" s="91">
        <v>80000</v>
      </c>
      <c r="R325" s="90">
        <v>0</v>
      </c>
      <c r="S325" s="90">
        <v>0</v>
      </c>
      <c r="T325" s="91">
        <v>0</v>
      </c>
      <c r="U325" s="90">
        <v>0</v>
      </c>
      <c r="V325" s="90">
        <v>0</v>
      </c>
      <c r="W325" s="91">
        <v>0</v>
      </c>
      <c r="X325" s="91">
        <v>0</v>
      </c>
      <c r="Y325" s="90">
        <v>0</v>
      </c>
      <c r="Z325" s="90">
        <v>0</v>
      </c>
      <c r="AA325" s="91">
        <v>0</v>
      </c>
      <c r="AB325" s="90">
        <v>0</v>
      </c>
      <c r="AC325" s="90">
        <v>0</v>
      </c>
      <c r="AD325" s="91">
        <v>0</v>
      </c>
      <c r="AE325" s="91">
        <v>0</v>
      </c>
      <c r="AF325" s="90">
        <v>0</v>
      </c>
      <c r="AG325" s="90">
        <v>0</v>
      </c>
      <c r="AH325" s="91">
        <v>0</v>
      </c>
      <c r="AI325" s="90">
        <v>0</v>
      </c>
      <c r="AJ325" s="90">
        <v>0</v>
      </c>
      <c r="AK325" s="91">
        <v>0</v>
      </c>
      <c r="AL325" s="91">
        <v>0</v>
      </c>
      <c r="AM325" s="90">
        <v>0</v>
      </c>
      <c r="AN325" s="90">
        <v>0</v>
      </c>
      <c r="AO325" s="91">
        <v>0</v>
      </c>
      <c r="AP325" s="90">
        <v>0</v>
      </c>
      <c r="AQ325" s="90">
        <v>0</v>
      </c>
      <c r="AR325" s="91">
        <v>0</v>
      </c>
      <c r="AS325" s="91">
        <v>0</v>
      </c>
      <c r="AT325" s="90">
        <f t="shared" si="379"/>
        <v>0</v>
      </c>
      <c r="AU325" s="90">
        <f t="shared" si="380"/>
        <v>0</v>
      </c>
      <c r="AV325" s="91">
        <f t="shared" si="381"/>
        <v>0</v>
      </c>
      <c r="AW325" s="90">
        <f t="shared" si="382"/>
        <v>80000</v>
      </c>
      <c r="AX325" s="90">
        <f t="shared" si="383"/>
        <v>0</v>
      </c>
      <c r="AY325" s="91">
        <f t="shared" si="384"/>
        <v>80000</v>
      </c>
      <c r="AZ325" s="91">
        <f t="shared" si="385"/>
        <v>80000</v>
      </c>
      <c r="BA325" s="137">
        <v>3</v>
      </c>
      <c r="BB325" s="138"/>
      <c r="BC325" s="137"/>
      <c r="BD325" s="138"/>
      <c r="BE325" s="137"/>
      <c r="BF325" s="138"/>
      <c r="BG325" s="137">
        <f t="shared" ref="BG325" si="426">+BA325-BC325-BE325</f>
        <v>3</v>
      </c>
      <c r="BH325" s="138"/>
    </row>
  </sheetData>
  <mergeCells count="33">
    <mergeCell ref="AM4:AS4"/>
    <mergeCell ref="AT4:AZ4"/>
    <mergeCell ref="BA4:BH4"/>
    <mergeCell ref="BC5:BD5"/>
    <mergeCell ref="BE5:BF5"/>
    <mergeCell ref="BG5:BH5"/>
    <mergeCell ref="AM5:AO5"/>
    <mergeCell ref="AP5:AR5"/>
    <mergeCell ref="AT5:AV5"/>
    <mergeCell ref="AW5:AY5"/>
    <mergeCell ref="BA5:BB5"/>
    <mergeCell ref="Y5:AA5"/>
    <mergeCell ref="AB5:AD5"/>
    <mergeCell ref="AF5:AH5"/>
    <mergeCell ref="Y4:AE4"/>
    <mergeCell ref="AF4:AL4"/>
    <mergeCell ref="AI5:AK5"/>
    <mergeCell ref="K5:M5"/>
    <mergeCell ref="N5:P5"/>
    <mergeCell ref="R4:X4"/>
    <mergeCell ref="G4:G6"/>
    <mergeCell ref="H4:H6"/>
    <mergeCell ref="I4:I6"/>
    <mergeCell ref="J4:J6"/>
    <mergeCell ref="K4:Q4"/>
    <mergeCell ref="R5:T5"/>
    <mergeCell ref="U5:W5"/>
    <mergeCell ref="F4:F6"/>
    <mergeCell ref="A4:A6"/>
    <mergeCell ref="B4:B6"/>
    <mergeCell ref="C4:C6"/>
    <mergeCell ref="D4:D6"/>
    <mergeCell ref="E4:E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2:X128"/>
  <sheetViews>
    <sheetView topLeftCell="D3" zoomScale="55" zoomScaleNormal="55" workbookViewId="0">
      <pane xSplit="3" ySplit="3" topLeftCell="G6" activePane="bottomRight" state="frozen"/>
      <selection activeCell="D3" sqref="D3"/>
      <selection pane="topRight" activeCell="G3" sqref="G3"/>
      <selection pane="bottomLeft" activeCell="D6" sqref="D6"/>
      <selection pane="bottomRight" activeCell="F27" sqref="F27"/>
    </sheetView>
  </sheetViews>
  <sheetFormatPr baseColWidth="10" defaultRowHeight="15"/>
  <cols>
    <col min="3" max="4" width="9.7109375" customWidth="1"/>
    <col min="5" max="5" width="13.7109375" customWidth="1"/>
    <col min="6" max="6" width="107.7109375" customWidth="1"/>
    <col min="7" max="7" width="30.28515625" bestFit="1" customWidth="1"/>
    <col min="8" max="8" width="27.7109375" bestFit="1" customWidth="1"/>
    <col min="9" max="9" width="30.140625" bestFit="1" customWidth="1"/>
    <col min="10" max="15" width="30.140625" customWidth="1"/>
    <col min="16" max="16" width="30" customWidth="1"/>
    <col min="17" max="17" width="27.7109375" customWidth="1"/>
    <col min="18" max="18" width="30.42578125" customWidth="1"/>
    <col min="19" max="21" width="28.140625" customWidth="1"/>
    <col min="22" max="22" width="30.140625" bestFit="1" customWidth="1"/>
    <col min="23" max="23" width="27.7109375" bestFit="1" customWidth="1"/>
    <col min="24" max="24" width="30.140625" bestFit="1" customWidth="1"/>
  </cols>
  <sheetData>
    <row r="2" spans="3:24" ht="15.75" thickBot="1"/>
    <row r="3" spans="3:24" ht="52.5" customHeight="1" thickBot="1">
      <c r="C3" s="189" t="s">
        <v>3</v>
      </c>
      <c r="D3" s="189" t="s">
        <v>4</v>
      </c>
      <c r="E3" s="189" t="s">
        <v>5</v>
      </c>
      <c r="F3" s="190" t="s">
        <v>102</v>
      </c>
      <c r="G3" s="188" t="s">
        <v>103</v>
      </c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</row>
    <row r="4" spans="3:24" ht="52.5" customHeight="1" thickBot="1">
      <c r="C4" s="189"/>
      <c r="D4" s="189"/>
      <c r="E4" s="189"/>
      <c r="F4" s="190"/>
      <c r="G4" s="190" t="s">
        <v>104</v>
      </c>
      <c r="H4" s="190"/>
      <c r="I4" s="190"/>
      <c r="J4" s="190" t="s">
        <v>105</v>
      </c>
      <c r="K4" s="190"/>
      <c r="L4" s="190"/>
      <c r="M4" s="190" t="s">
        <v>106</v>
      </c>
      <c r="N4" s="190"/>
      <c r="O4" s="190"/>
      <c r="P4" s="190" t="s">
        <v>107</v>
      </c>
      <c r="Q4" s="190"/>
      <c r="R4" s="190"/>
      <c r="S4" s="191" t="s">
        <v>94</v>
      </c>
      <c r="T4" s="192"/>
      <c r="U4" s="193"/>
      <c r="V4" s="188" t="s">
        <v>108</v>
      </c>
      <c r="W4" s="188"/>
      <c r="X4" s="188"/>
    </row>
    <row r="5" spans="3:24" ht="52.5" customHeight="1" thickBot="1">
      <c r="C5" s="189"/>
      <c r="D5" s="189"/>
      <c r="E5" s="189"/>
      <c r="F5" s="190"/>
      <c r="G5" s="38" t="s">
        <v>14</v>
      </c>
      <c r="H5" s="38" t="s">
        <v>17</v>
      </c>
      <c r="I5" s="38" t="s">
        <v>18</v>
      </c>
      <c r="J5" s="38" t="s">
        <v>14</v>
      </c>
      <c r="K5" s="38" t="s">
        <v>17</v>
      </c>
      <c r="L5" s="38" t="s">
        <v>18</v>
      </c>
      <c r="M5" s="38" t="s">
        <v>14</v>
      </c>
      <c r="N5" s="38" t="s">
        <v>17</v>
      </c>
      <c r="O5" s="38" t="s">
        <v>18</v>
      </c>
      <c r="P5" s="38" t="s">
        <v>14</v>
      </c>
      <c r="Q5" s="38" t="s">
        <v>17</v>
      </c>
      <c r="R5" s="38" t="s">
        <v>18</v>
      </c>
      <c r="S5" s="38" t="s">
        <v>14</v>
      </c>
      <c r="T5" s="38" t="s">
        <v>17</v>
      </c>
      <c r="U5" s="38" t="s">
        <v>18</v>
      </c>
      <c r="V5" s="38" t="s">
        <v>14</v>
      </c>
      <c r="W5" s="38" t="s">
        <v>17</v>
      </c>
      <c r="X5" s="38" t="s">
        <v>18</v>
      </c>
    </row>
    <row r="6" spans="3:24" ht="60.75" customHeight="1" thickBot="1">
      <c r="C6" s="183">
        <v>1</v>
      </c>
      <c r="D6" s="185" t="s">
        <v>112</v>
      </c>
      <c r="E6" s="185"/>
      <c r="F6" s="185"/>
      <c r="G6" s="39">
        <f>+G7</f>
        <v>3000000</v>
      </c>
      <c r="H6" s="39">
        <f t="shared" ref="H6:X6" si="0">+H7</f>
        <v>200000</v>
      </c>
      <c r="I6" s="39">
        <f t="shared" si="0"/>
        <v>3200000</v>
      </c>
      <c r="J6" s="39">
        <f t="shared" si="0"/>
        <v>2780000</v>
      </c>
      <c r="K6" s="39">
        <f t="shared" si="0"/>
        <v>0</v>
      </c>
      <c r="L6" s="39">
        <f t="shared" si="0"/>
        <v>2780000</v>
      </c>
      <c r="M6" s="39">
        <f t="shared" si="0"/>
        <v>0</v>
      </c>
      <c r="N6" s="39">
        <f t="shared" si="0"/>
        <v>0</v>
      </c>
      <c r="O6" s="39">
        <f t="shared" si="0"/>
        <v>0</v>
      </c>
      <c r="P6" s="39">
        <f t="shared" si="0"/>
        <v>140000</v>
      </c>
      <c r="Q6" s="39">
        <f t="shared" si="0"/>
        <v>0</v>
      </c>
      <c r="R6" s="39">
        <f t="shared" si="0"/>
        <v>140000</v>
      </c>
      <c r="S6" s="39">
        <f t="shared" si="0"/>
        <v>0</v>
      </c>
      <c r="T6" s="39">
        <f t="shared" si="0"/>
        <v>0</v>
      </c>
      <c r="U6" s="39">
        <f t="shared" si="0"/>
        <v>0</v>
      </c>
      <c r="V6" s="39">
        <f t="shared" si="0"/>
        <v>80000</v>
      </c>
      <c r="W6" s="39">
        <f t="shared" si="0"/>
        <v>200000</v>
      </c>
      <c r="X6" s="39">
        <f t="shared" si="0"/>
        <v>280000</v>
      </c>
    </row>
    <row r="7" spans="3:24" ht="66" customHeight="1">
      <c r="C7" s="184"/>
      <c r="D7" s="183">
        <v>1</v>
      </c>
      <c r="E7" s="186" t="s">
        <v>113</v>
      </c>
      <c r="F7" s="186"/>
      <c r="G7" s="40">
        <f>+SUM(G8:G13)</f>
        <v>3000000</v>
      </c>
      <c r="H7" s="40">
        <f t="shared" ref="H7:I7" si="1">+SUM(H8:H13)</f>
        <v>200000</v>
      </c>
      <c r="I7" s="40">
        <f t="shared" si="1"/>
        <v>3200000</v>
      </c>
      <c r="J7" s="40">
        <f>+SUM(J8:J13)</f>
        <v>2780000</v>
      </c>
      <c r="K7" s="40">
        <f t="shared" ref="K7:L7" si="2">+SUM(K8:K13)</f>
        <v>0</v>
      </c>
      <c r="L7" s="40">
        <f t="shared" si="2"/>
        <v>2780000</v>
      </c>
      <c r="M7" s="40">
        <f>+SUM(M8:M13)</f>
        <v>0</v>
      </c>
      <c r="N7" s="40">
        <f t="shared" ref="N7:O7" si="3">+SUM(N8:N13)</f>
        <v>0</v>
      </c>
      <c r="O7" s="40">
        <f t="shared" si="3"/>
        <v>0</v>
      </c>
      <c r="P7" s="40">
        <f>+SUM(P8:P13)</f>
        <v>140000</v>
      </c>
      <c r="Q7" s="40">
        <f t="shared" ref="Q7:R7" si="4">+SUM(Q8:Q13)</f>
        <v>0</v>
      </c>
      <c r="R7" s="40">
        <f t="shared" si="4"/>
        <v>140000</v>
      </c>
      <c r="S7" s="40">
        <f>+SUM(S8:S13)</f>
        <v>0</v>
      </c>
      <c r="T7" s="40">
        <f t="shared" ref="T7:U7" si="5">+SUM(T8:T13)</f>
        <v>0</v>
      </c>
      <c r="U7" s="40">
        <f t="shared" si="5"/>
        <v>0</v>
      </c>
      <c r="V7" s="40">
        <f>+SUM(V8:V13)</f>
        <v>80000</v>
      </c>
      <c r="W7" s="40">
        <f t="shared" ref="W7:X7" si="6">+SUM(W8:W13)</f>
        <v>200000</v>
      </c>
      <c r="X7" s="40">
        <f t="shared" si="6"/>
        <v>280000</v>
      </c>
    </row>
    <row r="8" spans="3:24" ht="26.25">
      <c r="C8" s="184"/>
      <c r="D8" s="184"/>
      <c r="E8" s="41">
        <v>1000</v>
      </c>
      <c r="F8" s="42" t="s">
        <v>20</v>
      </c>
      <c r="G8" s="43">
        <v>0</v>
      </c>
      <c r="H8" s="43">
        <v>0</v>
      </c>
      <c r="I8" s="44">
        <f>+G8+H8</f>
        <v>0</v>
      </c>
      <c r="J8" s="43">
        <v>0</v>
      </c>
      <c r="K8" s="43">
        <v>0</v>
      </c>
      <c r="L8" s="44">
        <f>+J8+K8</f>
        <v>0</v>
      </c>
      <c r="M8" s="43">
        <v>0</v>
      </c>
      <c r="N8" s="43">
        <v>0</v>
      </c>
      <c r="O8" s="44">
        <f>+M8+N8</f>
        <v>0</v>
      </c>
      <c r="P8" s="43">
        <v>0</v>
      </c>
      <c r="Q8" s="43">
        <v>0</v>
      </c>
      <c r="R8" s="44">
        <f>+P8+Q8</f>
        <v>0</v>
      </c>
      <c r="S8" s="43">
        <v>0</v>
      </c>
      <c r="T8" s="43">
        <v>0</v>
      </c>
      <c r="U8" s="44">
        <f>+S8+T8</f>
        <v>0</v>
      </c>
      <c r="V8" s="43">
        <f>+G8-J8-M8-P8-S8</f>
        <v>0</v>
      </c>
      <c r="W8" s="43">
        <f>+H8-K8-N8-Q8-T8</f>
        <v>0</v>
      </c>
      <c r="X8" s="50">
        <f>+I8-L8-O8-R8-U8</f>
        <v>0</v>
      </c>
    </row>
    <row r="9" spans="3:24" ht="26.25">
      <c r="C9" s="184"/>
      <c r="D9" s="184"/>
      <c r="E9" s="41">
        <v>2000</v>
      </c>
      <c r="F9" s="42" t="s">
        <v>24</v>
      </c>
      <c r="G9" s="43">
        <v>0</v>
      </c>
      <c r="H9" s="43">
        <v>0</v>
      </c>
      <c r="I9" s="44">
        <f t="shared" ref="I9:I13" si="7">+G9+H9</f>
        <v>0</v>
      </c>
      <c r="J9" s="45">
        <f>+'[1]Formato Especifico'!AI6</f>
        <v>0</v>
      </c>
      <c r="K9" s="45">
        <v>0</v>
      </c>
      <c r="L9" s="44">
        <f t="shared" ref="L9:L13" si="8">+J9+K9</f>
        <v>0</v>
      </c>
      <c r="M9" s="45">
        <f>+'[1]Formato Especifico'!AB6</f>
        <v>0</v>
      </c>
      <c r="N9" s="45">
        <v>0</v>
      </c>
      <c r="O9" s="44">
        <f t="shared" ref="O9:O13" si="9">+M9+N9</f>
        <v>0</v>
      </c>
      <c r="P9" s="45">
        <v>0</v>
      </c>
      <c r="Q9" s="45">
        <v>0</v>
      </c>
      <c r="R9" s="44">
        <f t="shared" ref="R9:R13" si="10">+P9+Q9</f>
        <v>0</v>
      </c>
      <c r="S9" s="45">
        <v>0</v>
      </c>
      <c r="T9" s="45">
        <v>0</v>
      </c>
      <c r="U9" s="44">
        <f t="shared" ref="U9:U13" si="11">+S9+T9</f>
        <v>0</v>
      </c>
      <c r="V9" s="43">
        <f t="shared" ref="V9:X13" si="12">+G9-J9-M9-P9-S9</f>
        <v>0</v>
      </c>
      <c r="W9" s="43">
        <f t="shared" si="12"/>
        <v>0</v>
      </c>
      <c r="X9" s="50">
        <f t="shared" si="12"/>
        <v>0</v>
      </c>
    </row>
    <row r="10" spans="3:24" ht="26.25">
      <c r="C10" s="184"/>
      <c r="D10" s="184"/>
      <c r="E10" s="41">
        <v>3000</v>
      </c>
      <c r="F10" s="42" t="s">
        <v>28</v>
      </c>
      <c r="G10" s="43">
        <f>+'FORMATO ESPECIFICO FASP'!M11</f>
        <v>3000000</v>
      </c>
      <c r="H10" s="43">
        <f>+'FORMATO ESPECIFICO FASP'!P11</f>
        <v>200000</v>
      </c>
      <c r="I10" s="44">
        <f t="shared" si="7"/>
        <v>3200000</v>
      </c>
      <c r="J10" s="45">
        <f>+'FORMATO ESPECIFICO FASP'!AH11</f>
        <v>2780000</v>
      </c>
      <c r="K10" s="43">
        <f>+'FORMATO ESPECIFICO FASP'!AK11</f>
        <v>0</v>
      </c>
      <c r="L10" s="44">
        <f t="shared" si="8"/>
        <v>2780000</v>
      </c>
      <c r="M10" s="45">
        <v>0</v>
      </c>
      <c r="N10" s="43">
        <v>0</v>
      </c>
      <c r="O10" s="44">
        <f t="shared" si="9"/>
        <v>0</v>
      </c>
      <c r="P10" s="45">
        <f>+'FORMATO ESPECIFICO FASP'!T11</f>
        <v>140000</v>
      </c>
      <c r="Q10" s="43">
        <f>+'FORMATO ESPECIFICO FASP'!W11</f>
        <v>0</v>
      </c>
      <c r="R10" s="44">
        <f t="shared" si="10"/>
        <v>140000</v>
      </c>
      <c r="S10" s="45">
        <v>0</v>
      </c>
      <c r="T10" s="43">
        <v>0</v>
      </c>
      <c r="U10" s="44">
        <f t="shared" si="11"/>
        <v>0</v>
      </c>
      <c r="V10" s="43">
        <f t="shared" si="12"/>
        <v>80000</v>
      </c>
      <c r="W10" s="43">
        <f t="shared" si="12"/>
        <v>200000</v>
      </c>
      <c r="X10" s="50">
        <f t="shared" si="12"/>
        <v>280000</v>
      </c>
    </row>
    <row r="11" spans="3:24" ht="26.25">
      <c r="C11" s="184"/>
      <c r="D11" s="184"/>
      <c r="E11" s="41">
        <v>4000</v>
      </c>
      <c r="F11" s="42" t="s">
        <v>63</v>
      </c>
      <c r="G11" s="43">
        <v>0</v>
      </c>
      <c r="H11" s="43">
        <v>0</v>
      </c>
      <c r="I11" s="44">
        <f t="shared" si="7"/>
        <v>0</v>
      </c>
      <c r="J11" s="45">
        <v>0</v>
      </c>
      <c r="K11" s="43">
        <v>0</v>
      </c>
      <c r="L11" s="44">
        <f t="shared" si="8"/>
        <v>0</v>
      </c>
      <c r="M11" s="45">
        <v>0</v>
      </c>
      <c r="N11" s="43">
        <v>0</v>
      </c>
      <c r="O11" s="44">
        <f t="shared" si="9"/>
        <v>0</v>
      </c>
      <c r="P11" s="45">
        <v>0</v>
      </c>
      <c r="Q11" s="43">
        <v>0</v>
      </c>
      <c r="R11" s="44">
        <f t="shared" si="10"/>
        <v>0</v>
      </c>
      <c r="S11" s="45">
        <v>0</v>
      </c>
      <c r="T11" s="43">
        <v>0</v>
      </c>
      <c r="U11" s="44">
        <f t="shared" si="11"/>
        <v>0</v>
      </c>
      <c r="V11" s="43">
        <f t="shared" si="12"/>
        <v>0</v>
      </c>
      <c r="W11" s="43">
        <f t="shared" si="12"/>
        <v>0</v>
      </c>
      <c r="X11" s="50">
        <f t="shared" si="12"/>
        <v>0</v>
      </c>
    </row>
    <row r="12" spans="3:24" ht="26.25">
      <c r="C12" s="184"/>
      <c r="D12" s="184"/>
      <c r="E12" s="41">
        <v>5000</v>
      </c>
      <c r="F12" s="42" t="s">
        <v>36</v>
      </c>
      <c r="G12" s="43">
        <v>0</v>
      </c>
      <c r="H12" s="43">
        <v>0</v>
      </c>
      <c r="I12" s="44">
        <f t="shared" si="7"/>
        <v>0</v>
      </c>
      <c r="J12" s="45">
        <v>0</v>
      </c>
      <c r="K12" s="43">
        <v>0</v>
      </c>
      <c r="L12" s="44">
        <f t="shared" si="8"/>
        <v>0</v>
      </c>
      <c r="M12" s="45">
        <v>0</v>
      </c>
      <c r="N12" s="43">
        <v>0</v>
      </c>
      <c r="O12" s="44">
        <f t="shared" si="9"/>
        <v>0</v>
      </c>
      <c r="P12" s="45">
        <v>0</v>
      </c>
      <c r="Q12" s="43">
        <v>0</v>
      </c>
      <c r="R12" s="44">
        <f t="shared" si="10"/>
        <v>0</v>
      </c>
      <c r="S12" s="45">
        <v>0</v>
      </c>
      <c r="T12" s="43">
        <v>0</v>
      </c>
      <c r="U12" s="44">
        <f t="shared" si="11"/>
        <v>0</v>
      </c>
      <c r="V12" s="43">
        <f t="shared" si="12"/>
        <v>0</v>
      </c>
      <c r="W12" s="43">
        <f t="shared" si="12"/>
        <v>0</v>
      </c>
      <c r="X12" s="50">
        <f t="shared" si="12"/>
        <v>0</v>
      </c>
    </row>
    <row r="13" spans="3:24" ht="27" thickBot="1">
      <c r="C13" s="184"/>
      <c r="D13" s="184"/>
      <c r="E13" s="41">
        <v>6000</v>
      </c>
      <c r="F13" s="42" t="s">
        <v>109</v>
      </c>
      <c r="G13" s="46">
        <v>0</v>
      </c>
      <c r="H13" s="47">
        <v>0</v>
      </c>
      <c r="I13" s="44">
        <f t="shared" si="7"/>
        <v>0</v>
      </c>
      <c r="J13" s="46">
        <v>0</v>
      </c>
      <c r="K13" s="47">
        <v>0</v>
      </c>
      <c r="L13" s="44">
        <f t="shared" si="8"/>
        <v>0</v>
      </c>
      <c r="M13" s="46">
        <v>0</v>
      </c>
      <c r="N13" s="47">
        <v>0</v>
      </c>
      <c r="O13" s="44">
        <f t="shared" si="9"/>
        <v>0</v>
      </c>
      <c r="P13" s="46">
        <v>0</v>
      </c>
      <c r="Q13" s="47">
        <v>0</v>
      </c>
      <c r="R13" s="44">
        <f t="shared" si="10"/>
        <v>0</v>
      </c>
      <c r="S13" s="46">
        <v>0</v>
      </c>
      <c r="T13" s="47">
        <v>0</v>
      </c>
      <c r="U13" s="44">
        <f t="shared" si="11"/>
        <v>0</v>
      </c>
      <c r="V13" s="43">
        <f t="shared" si="12"/>
        <v>0</v>
      </c>
      <c r="W13" s="43">
        <f t="shared" si="12"/>
        <v>0</v>
      </c>
      <c r="X13" s="50">
        <f t="shared" si="12"/>
        <v>0</v>
      </c>
    </row>
    <row r="14" spans="3:24" ht="27" thickBot="1">
      <c r="C14" s="183">
        <v>2</v>
      </c>
      <c r="D14" s="185" t="s">
        <v>114</v>
      </c>
      <c r="E14" s="185"/>
      <c r="F14" s="185"/>
      <c r="G14" s="39">
        <f>+G15</f>
        <v>1500000</v>
      </c>
      <c r="H14" s="39">
        <f t="shared" ref="H14:X14" si="13">+H15</f>
        <v>16786985.52</v>
      </c>
      <c r="I14" s="39">
        <f t="shared" si="13"/>
        <v>18286985.52</v>
      </c>
      <c r="J14" s="39">
        <f t="shared" si="13"/>
        <v>0</v>
      </c>
      <c r="K14" s="39">
        <f t="shared" si="13"/>
        <v>0</v>
      </c>
      <c r="L14" s="39">
        <f t="shared" si="13"/>
        <v>0</v>
      </c>
      <c r="M14" s="39">
        <f t="shared" si="13"/>
        <v>0</v>
      </c>
      <c r="N14" s="39">
        <f t="shared" si="13"/>
        <v>87753.02</v>
      </c>
      <c r="O14" s="39">
        <f t="shared" si="13"/>
        <v>87753.02</v>
      </c>
      <c r="P14" s="39">
        <f t="shared" si="13"/>
        <v>0</v>
      </c>
      <c r="Q14" s="39">
        <f t="shared" si="13"/>
        <v>3819334.07</v>
      </c>
      <c r="R14" s="39">
        <f t="shared" si="13"/>
        <v>3819334.07</v>
      </c>
      <c r="S14" s="39">
        <f t="shared" si="13"/>
        <v>0</v>
      </c>
      <c r="T14" s="39">
        <f t="shared" si="13"/>
        <v>0</v>
      </c>
      <c r="U14" s="39">
        <f t="shared" si="13"/>
        <v>0</v>
      </c>
      <c r="V14" s="39">
        <f t="shared" si="13"/>
        <v>1500000</v>
      </c>
      <c r="W14" s="39">
        <f t="shared" si="13"/>
        <v>12879898.43</v>
      </c>
      <c r="X14" s="39">
        <f t="shared" si="13"/>
        <v>14379898.43</v>
      </c>
    </row>
    <row r="15" spans="3:24" ht="55.5" customHeight="1">
      <c r="C15" s="184"/>
      <c r="D15" s="183">
        <v>8</v>
      </c>
      <c r="E15" s="186" t="s">
        <v>115</v>
      </c>
      <c r="F15" s="186"/>
      <c r="G15" s="40">
        <f>+SUM(G16:G21)</f>
        <v>1500000</v>
      </c>
      <c r="H15" s="40">
        <f t="shared" ref="H15:I15" si="14">+SUM(H16:H21)</f>
        <v>16786985.52</v>
      </c>
      <c r="I15" s="40">
        <f t="shared" si="14"/>
        <v>18286985.52</v>
      </c>
      <c r="J15" s="40">
        <f>+SUM(J16:J21)</f>
        <v>0</v>
      </c>
      <c r="K15" s="40">
        <f t="shared" ref="K15:L15" si="15">+SUM(K16:K21)</f>
        <v>0</v>
      </c>
      <c r="L15" s="40">
        <f t="shared" si="15"/>
        <v>0</v>
      </c>
      <c r="M15" s="40">
        <f>+SUM(M16:M21)</f>
        <v>0</v>
      </c>
      <c r="N15" s="40">
        <f t="shared" ref="N15:O15" si="16">+SUM(N16:N21)</f>
        <v>87753.02</v>
      </c>
      <c r="O15" s="40">
        <f t="shared" si="16"/>
        <v>87753.02</v>
      </c>
      <c r="P15" s="40">
        <f>+SUM(P16:P21)</f>
        <v>0</v>
      </c>
      <c r="Q15" s="40">
        <f t="shared" ref="Q15:R15" si="17">+SUM(Q16:Q21)</f>
        <v>3819334.07</v>
      </c>
      <c r="R15" s="40">
        <f t="shared" si="17"/>
        <v>3819334.07</v>
      </c>
      <c r="S15" s="40">
        <f>+SUM(S16:S21)</f>
        <v>0</v>
      </c>
      <c r="T15" s="40">
        <f t="shared" ref="T15:U15" si="18">+SUM(T16:T21)</f>
        <v>0</v>
      </c>
      <c r="U15" s="40">
        <f t="shared" si="18"/>
        <v>0</v>
      </c>
      <c r="V15" s="40">
        <f>+SUM(V16:V21)</f>
        <v>1500000</v>
      </c>
      <c r="W15" s="40">
        <f t="shared" ref="W15:X15" si="19">+SUM(W16:W21)</f>
        <v>12879898.43</v>
      </c>
      <c r="X15" s="40">
        <f t="shared" si="19"/>
        <v>14379898.43</v>
      </c>
    </row>
    <row r="16" spans="3:24" ht="26.25">
      <c r="C16" s="184"/>
      <c r="D16" s="184"/>
      <c r="E16" s="41">
        <v>1000</v>
      </c>
      <c r="F16" s="42" t="s">
        <v>20</v>
      </c>
      <c r="G16" s="43">
        <v>0</v>
      </c>
      <c r="H16" s="43">
        <f>+'FORMATO ESPECIFICO FASP'!P19</f>
        <v>16444985.52</v>
      </c>
      <c r="I16" s="44">
        <f>+G16+H16</f>
        <v>16444985.52</v>
      </c>
      <c r="J16" s="45">
        <f>+'FORMATO ESPECIFICO FASP'!AH19</f>
        <v>0</v>
      </c>
      <c r="K16" s="43">
        <f>+'FORMATO ESPECIFICO FASP'!AK19</f>
        <v>0</v>
      </c>
      <c r="L16" s="44">
        <f>+J16+K16</f>
        <v>0</v>
      </c>
      <c r="M16" s="43">
        <v>0</v>
      </c>
      <c r="N16" s="43">
        <f>+'FORMATO ESPECIFICO FASP'!AD19</f>
        <v>87753.02</v>
      </c>
      <c r="O16" s="44">
        <f>+M16+N16</f>
        <v>87753.02</v>
      </c>
      <c r="P16" s="45">
        <f>+'FORMATO ESPECIFICO FASP'!T19</f>
        <v>0</v>
      </c>
      <c r="Q16" s="43">
        <f>+'FORMATO ESPECIFICO FASP'!W19</f>
        <v>3759028.44</v>
      </c>
      <c r="R16" s="44">
        <f>+P16+Q16</f>
        <v>3759028.44</v>
      </c>
      <c r="S16" s="43">
        <v>0</v>
      </c>
      <c r="T16" s="43">
        <v>0</v>
      </c>
      <c r="U16" s="44">
        <f>+S16+T16</f>
        <v>0</v>
      </c>
      <c r="V16" s="43">
        <f>+G16-J16-M16-P16-S16</f>
        <v>0</v>
      </c>
      <c r="W16" s="43">
        <f>+H16-K16-N16-Q16-T16</f>
        <v>12598204.060000001</v>
      </c>
      <c r="X16" s="50">
        <f>+I16-L16-O16-R16-U16</f>
        <v>12598204.060000001</v>
      </c>
    </row>
    <row r="17" spans="3:24" ht="26.25">
      <c r="C17" s="184"/>
      <c r="D17" s="184"/>
      <c r="E17" s="41">
        <v>2000</v>
      </c>
      <c r="F17" s="42" t="s">
        <v>24</v>
      </c>
      <c r="G17" s="43">
        <f>+'FORMATO ESPECIFICO FASP'!M23</f>
        <v>1500000</v>
      </c>
      <c r="H17" s="43">
        <f>+'FORMATO ESPECIFICO FASP'!P23</f>
        <v>100000</v>
      </c>
      <c r="I17" s="44">
        <f t="shared" ref="I17:I21" si="20">+G17+H17</f>
        <v>1600000</v>
      </c>
      <c r="J17" s="45">
        <f>+'[1]Formato Especifico'!AI13</f>
        <v>0</v>
      </c>
      <c r="K17" s="45">
        <v>0</v>
      </c>
      <c r="L17" s="44">
        <f t="shared" ref="L17:L21" si="21">+J17+K17</f>
        <v>0</v>
      </c>
      <c r="M17" s="45">
        <f>+'[1]Formato Especifico'!AB13</f>
        <v>0</v>
      </c>
      <c r="N17" s="45">
        <v>0</v>
      </c>
      <c r="O17" s="44">
        <f t="shared" ref="O17:O21" si="22">+M17+N17</f>
        <v>0</v>
      </c>
      <c r="P17" s="45">
        <f>+'FORMATO ESPECIFICO FASP'!T23</f>
        <v>0</v>
      </c>
      <c r="Q17" s="43">
        <f>+'FORMATO ESPECIFICO FASP'!W23</f>
        <v>50000</v>
      </c>
      <c r="R17" s="44">
        <f t="shared" ref="R17:R21" si="23">+P17+Q17</f>
        <v>50000</v>
      </c>
      <c r="S17" s="45">
        <v>0</v>
      </c>
      <c r="T17" s="45">
        <v>0</v>
      </c>
      <c r="U17" s="44">
        <f t="shared" ref="U17:U21" si="24">+S17+T17</f>
        <v>0</v>
      </c>
      <c r="V17" s="43">
        <f t="shared" ref="V17:V21" si="25">+G17-J17-M17-P17-S17</f>
        <v>1500000</v>
      </c>
      <c r="W17" s="43">
        <f t="shared" ref="W17:W21" si="26">+H17-K17-N17-Q17-T17</f>
        <v>50000</v>
      </c>
      <c r="X17" s="50">
        <f t="shared" ref="X17:X21" si="27">+I17-L17-O17-R17-U17</f>
        <v>1550000</v>
      </c>
    </row>
    <row r="18" spans="3:24" ht="26.25">
      <c r="C18" s="184"/>
      <c r="D18" s="184"/>
      <c r="E18" s="41">
        <v>3000</v>
      </c>
      <c r="F18" s="42" t="s">
        <v>28</v>
      </c>
      <c r="G18" s="43">
        <f>+'FORMATO ESPECIFICO FASP'!M32</f>
        <v>0</v>
      </c>
      <c r="H18" s="43">
        <f>+'FORMATO ESPECIFICO FASP'!P32</f>
        <v>242000</v>
      </c>
      <c r="I18" s="44">
        <f t="shared" si="20"/>
        <v>242000</v>
      </c>
      <c r="J18" s="45">
        <v>0</v>
      </c>
      <c r="K18" s="43">
        <v>0</v>
      </c>
      <c r="L18" s="44">
        <f t="shared" si="21"/>
        <v>0</v>
      </c>
      <c r="M18" s="45">
        <v>0</v>
      </c>
      <c r="N18" s="43">
        <v>0</v>
      </c>
      <c r="O18" s="44">
        <f t="shared" si="22"/>
        <v>0</v>
      </c>
      <c r="P18" s="45">
        <f>+'FORMATO ESPECIFICO FASP'!T32</f>
        <v>0</v>
      </c>
      <c r="Q18" s="43">
        <f>+'FORMATO ESPECIFICO FASP'!W32</f>
        <v>10305.630000000001</v>
      </c>
      <c r="R18" s="44">
        <f t="shared" si="23"/>
        <v>10305.630000000001</v>
      </c>
      <c r="S18" s="45">
        <v>0</v>
      </c>
      <c r="T18" s="43">
        <v>0</v>
      </c>
      <c r="U18" s="44">
        <f t="shared" si="24"/>
        <v>0</v>
      </c>
      <c r="V18" s="43">
        <f t="shared" si="25"/>
        <v>0</v>
      </c>
      <c r="W18" s="43">
        <f t="shared" si="26"/>
        <v>231694.37</v>
      </c>
      <c r="X18" s="50">
        <f t="shared" si="27"/>
        <v>231694.37</v>
      </c>
    </row>
    <row r="19" spans="3:24" ht="26.25">
      <c r="C19" s="184"/>
      <c r="D19" s="184"/>
      <c r="E19" s="41">
        <v>4000</v>
      </c>
      <c r="F19" s="42" t="s">
        <v>63</v>
      </c>
      <c r="G19" s="43">
        <v>0</v>
      </c>
      <c r="H19" s="43">
        <v>0</v>
      </c>
      <c r="I19" s="44">
        <f t="shared" si="20"/>
        <v>0</v>
      </c>
      <c r="J19" s="45">
        <v>0</v>
      </c>
      <c r="K19" s="43">
        <v>0</v>
      </c>
      <c r="L19" s="44">
        <f t="shared" si="21"/>
        <v>0</v>
      </c>
      <c r="M19" s="45">
        <v>0</v>
      </c>
      <c r="N19" s="43">
        <v>0</v>
      </c>
      <c r="O19" s="44">
        <f t="shared" si="22"/>
        <v>0</v>
      </c>
      <c r="P19" s="45">
        <v>0</v>
      </c>
      <c r="Q19" s="43">
        <v>0</v>
      </c>
      <c r="R19" s="44">
        <f t="shared" si="23"/>
        <v>0</v>
      </c>
      <c r="S19" s="45">
        <v>0</v>
      </c>
      <c r="T19" s="43">
        <v>0</v>
      </c>
      <c r="U19" s="44">
        <f t="shared" si="24"/>
        <v>0</v>
      </c>
      <c r="V19" s="43">
        <f t="shared" si="25"/>
        <v>0</v>
      </c>
      <c r="W19" s="43">
        <f t="shared" si="26"/>
        <v>0</v>
      </c>
      <c r="X19" s="50">
        <f t="shared" si="27"/>
        <v>0</v>
      </c>
    </row>
    <row r="20" spans="3:24" ht="26.25">
      <c r="C20" s="184"/>
      <c r="D20" s="184"/>
      <c r="E20" s="41">
        <v>5000</v>
      </c>
      <c r="F20" s="42" t="s">
        <v>36</v>
      </c>
      <c r="G20" s="43">
        <v>0</v>
      </c>
      <c r="H20" s="43">
        <v>0</v>
      </c>
      <c r="I20" s="44">
        <f t="shared" si="20"/>
        <v>0</v>
      </c>
      <c r="J20" s="45">
        <v>0</v>
      </c>
      <c r="K20" s="43">
        <v>0</v>
      </c>
      <c r="L20" s="44">
        <f t="shared" si="21"/>
        <v>0</v>
      </c>
      <c r="M20" s="45">
        <v>0</v>
      </c>
      <c r="N20" s="43">
        <v>0</v>
      </c>
      <c r="O20" s="44">
        <f t="shared" si="22"/>
        <v>0</v>
      </c>
      <c r="P20" s="45">
        <v>0</v>
      </c>
      <c r="Q20" s="43">
        <v>0</v>
      </c>
      <c r="R20" s="44">
        <f t="shared" si="23"/>
        <v>0</v>
      </c>
      <c r="S20" s="45">
        <v>0</v>
      </c>
      <c r="T20" s="43">
        <v>0</v>
      </c>
      <c r="U20" s="44">
        <f t="shared" si="24"/>
        <v>0</v>
      </c>
      <c r="V20" s="43">
        <f t="shared" si="25"/>
        <v>0</v>
      </c>
      <c r="W20" s="43">
        <f t="shared" si="26"/>
        <v>0</v>
      </c>
      <c r="X20" s="50">
        <f t="shared" si="27"/>
        <v>0</v>
      </c>
    </row>
    <row r="21" spans="3:24" ht="27" thickBot="1">
      <c r="C21" s="184"/>
      <c r="D21" s="184"/>
      <c r="E21" s="41">
        <v>6000</v>
      </c>
      <c r="F21" s="42" t="s">
        <v>109</v>
      </c>
      <c r="G21" s="46">
        <v>0</v>
      </c>
      <c r="H21" s="47">
        <v>0</v>
      </c>
      <c r="I21" s="44">
        <f t="shared" si="20"/>
        <v>0</v>
      </c>
      <c r="J21" s="46">
        <v>0</v>
      </c>
      <c r="K21" s="47">
        <v>0</v>
      </c>
      <c r="L21" s="44">
        <f t="shared" si="21"/>
        <v>0</v>
      </c>
      <c r="M21" s="46">
        <v>0</v>
      </c>
      <c r="N21" s="47">
        <v>0</v>
      </c>
      <c r="O21" s="44">
        <f t="shared" si="22"/>
        <v>0</v>
      </c>
      <c r="P21" s="46">
        <v>0</v>
      </c>
      <c r="Q21" s="47">
        <v>0</v>
      </c>
      <c r="R21" s="44">
        <f t="shared" si="23"/>
        <v>0</v>
      </c>
      <c r="S21" s="46">
        <v>0</v>
      </c>
      <c r="T21" s="47">
        <v>0</v>
      </c>
      <c r="U21" s="44">
        <f t="shared" si="24"/>
        <v>0</v>
      </c>
      <c r="V21" s="43">
        <f t="shared" si="25"/>
        <v>0</v>
      </c>
      <c r="W21" s="43">
        <f t="shared" si="26"/>
        <v>0</v>
      </c>
      <c r="X21" s="50">
        <f t="shared" si="27"/>
        <v>0</v>
      </c>
    </row>
    <row r="22" spans="3:24" ht="27" thickBot="1">
      <c r="C22" s="183">
        <v>3</v>
      </c>
      <c r="D22" s="185" t="s">
        <v>118</v>
      </c>
      <c r="E22" s="185"/>
      <c r="F22" s="185"/>
      <c r="G22" s="39">
        <f>+G23</f>
        <v>20409395.5</v>
      </c>
      <c r="H22" s="39">
        <f t="shared" ref="H22:X22" si="28">+H23</f>
        <v>6700000</v>
      </c>
      <c r="I22" s="39">
        <f t="shared" si="28"/>
        <v>27109395.5</v>
      </c>
      <c r="J22" s="39">
        <f t="shared" si="28"/>
        <v>0</v>
      </c>
      <c r="K22" s="39">
        <f t="shared" si="28"/>
        <v>0</v>
      </c>
      <c r="L22" s="39">
        <f t="shared" si="28"/>
        <v>0</v>
      </c>
      <c r="M22" s="39">
        <f t="shared" si="28"/>
        <v>0</v>
      </c>
      <c r="N22" s="39">
        <f t="shared" si="28"/>
        <v>0</v>
      </c>
      <c r="O22" s="39">
        <f t="shared" si="28"/>
        <v>0</v>
      </c>
      <c r="P22" s="39">
        <f t="shared" si="28"/>
        <v>0</v>
      </c>
      <c r="Q22" s="39">
        <f t="shared" si="28"/>
        <v>0</v>
      </c>
      <c r="R22" s="39">
        <f t="shared" si="28"/>
        <v>0</v>
      </c>
      <c r="S22" s="39">
        <f t="shared" si="28"/>
        <v>0</v>
      </c>
      <c r="T22" s="39">
        <f t="shared" si="28"/>
        <v>0</v>
      </c>
      <c r="U22" s="39">
        <f t="shared" si="28"/>
        <v>0</v>
      </c>
      <c r="V22" s="39">
        <f t="shared" si="28"/>
        <v>20409395.5</v>
      </c>
      <c r="W22" s="39">
        <f t="shared" si="28"/>
        <v>6700000</v>
      </c>
      <c r="X22" s="39">
        <f t="shared" si="28"/>
        <v>27109395.5</v>
      </c>
    </row>
    <row r="23" spans="3:24" ht="26.25">
      <c r="C23" s="184"/>
      <c r="D23" s="183">
        <v>12</v>
      </c>
      <c r="E23" s="186" t="s">
        <v>119</v>
      </c>
      <c r="F23" s="186"/>
      <c r="G23" s="40">
        <f>+SUM(G24:G29)</f>
        <v>20409395.5</v>
      </c>
      <c r="H23" s="40">
        <f t="shared" ref="H23:I23" si="29">+SUM(H24:H29)</f>
        <v>6700000</v>
      </c>
      <c r="I23" s="40">
        <f t="shared" si="29"/>
        <v>27109395.5</v>
      </c>
      <c r="J23" s="40">
        <f>+SUM(J24:J29)</f>
        <v>0</v>
      </c>
      <c r="K23" s="40">
        <f t="shared" ref="K23:L23" si="30">+SUM(K24:K29)</f>
        <v>0</v>
      </c>
      <c r="L23" s="40">
        <f t="shared" si="30"/>
        <v>0</v>
      </c>
      <c r="M23" s="40">
        <f>+SUM(M24:M29)</f>
        <v>0</v>
      </c>
      <c r="N23" s="40">
        <f t="shared" ref="N23:O23" si="31">+SUM(N24:N29)</f>
        <v>0</v>
      </c>
      <c r="O23" s="40">
        <f t="shared" si="31"/>
        <v>0</v>
      </c>
      <c r="P23" s="40">
        <f>+SUM(P24:P29)</f>
        <v>0</v>
      </c>
      <c r="Q23" s="40">
        <f t="shared" ref="Q23:R23" si="32">+SUM(Q24:Q29)</f>
        <v>0</v>
      </c>
      <c r="R23" s="40">
        <f t="shared" si="32"/>
        <v>0</v>
      </c>
      <c r="S23" s="40">
        <f>+SUM(S24:S29)</f>
        <v>0</v>
      </c>
      <c r="T23" s="40">
        <f t="shared" ref="T23:U23" si="33">+SUM(T24:T29)</f>
        <v>0</v>
      </c>
      <c r="U23" s="40">
        <f t="shared" si="33"/>
        <v>0</v>
      </c>
      <c r="V23" s="40">
        <f>+SUM(V24:V29)</f>
        <v>20409395.5</v>
      </c>
      <c r="W23" s="40">
        <f t="shared" ref="W23:X23" si="34">+SUM(W24:W29)</f>
        <v>6700000</v>
      </c>
      <c r="X23" s="40">
        <f t="shared" si="34"/>
        <v>27109395.5</v>
      </c>
    </row>
    <row r="24" spans="3:24" ht="26.25">
      <c r="C24" s="184"/>
      <c r="D24" s="184"/>
      <c r="E24" s="41">
        <v>1000</v>
      </c>
      <c r="F24" s="42" t="s">
        <v>20</v>
      </c>
      <c r="G24" s="43">
        <v>0</v>
      </c>
      <c r="H24" s="43">
        <v>0</v>
      </c>
      <c r="I24" s="44">
        <f>+G24+H24</f>
        <v>0</v>
      </c>
      <c r="J24" s="43">
        <v>0</v>
      </c>
      <c r="K24" s="43">
        <v>0</v>
      </c>
      <c r="L24" s="44">
        <f>+J24+K24</f>
        <v>0</v>
      </c>
      <c r="M24" s="43">
        <v>0</v>
      </c>
      <c r="N24" s="43">
        <v>0</v>
      </c>
      <c r="O24" s="44">
        <f>+M24+N24</f>
        <v>0</v>
      </c>
      <c r="P24" s="43">
        <v>0</v>
      </c>
      <c r="Q24" s="43">
        <v>0</v>
      </c>
      <c r="R24" s="44">
        <f>+P24+Q24</f>
        <v>0</v>
      </c>
      <c r="S24" s="43">
        <v>0</v>
      </c>
      <c r="T24" s="43">
        <v>0</v>
      </c>
      <c r="U24" s="44">
        <f>+S24+T24</f>
        <v>0</v>
      </c>
      <c r="V24" s="43">
        <f>+G24-J24-M24-P24-S24</f>
        <v>0</v>
      </c>
      <c r="W24" s="43">
        <f>+H24-K24-N24-Q24-T24</f>
        <v>0</v>
      </c>
      <c r="X24" s="50">
        <f>+I24-L24-O24-R24-U24</f>
        <v>0</v>
      </c>
    </row>
    <row r="25" spans="3:24" ht="26.25">
      <c r="C25" s="184"/>
      <c r="D25" s="184"/>
      <c r="E25" s="41">
        <v>2000</v>
      </c>
      <c r="F25" s="42" t="s">
        <v>24</v>
      </c>
      <c r="G25" s="43">
        <f>+'FORMATO ESPECIFICO FASP'!M44</f>
        <v>20409395.5</v>
      </c>
      <c r="H25" s="43">
        <f>+'FORMATO ESPECIFICO FASP'!P44</f>
        <v>5000000</v>
      </c>
      <c r="I25" s="44">
        <f t="shared" ref="I25:I29" si="35">+G25+H25</f>
        <v>25409395.5</v>
      </c>
      <c r="J25" s="45">
        <f>+'[1]Formato Especifico'!AI21</f>
        <v>0</v>
      </c>
      <c r="K25" s="45">
        <v>0</v>
      </c>
      <c r="L25" s="44">
        <f t="shared" ref="L25:L29" si="36">+J25+K25</f>
        <v>0</v>
      </c>
      <c r="M25" s="45">
        <f>+'[1]Formato Especifico'!AB21</f>
        <v>0</v>
      </c>
      <c r="N25" s="45">
        <v>0</v>
      </c>
      <c r="O25" s="44">
        <f t="shared" ref="O25:O29" si="37">+M25+N25</f>
        <v>0</v>
      </c>
      <c r="P25" s="45">
        <v>0</v>
      </c>
      <c r="Q25" s="45">
        <v>0</v>
      </c>
      <c r="R25" s="44">
        <f t="shared" ref="R25:R29" si="38">+P25+Q25</f>
        <v>0</v>
      </c>
      <c r="S25" s="45">
        <v>0</v>
      </c>
      <c r="T25" s="45">
        <v>0</v>
      </c>
      <c r="U25" s="44">
        <f t="shared" ref="U25:U29" si="39">+S25+T25</f>
        <v>0</v>
      </c>
      <c r="V25" s="43">
        <f t="shared" ref="V25:V29" si="40">+G25-J25-M25-P25-S25</f>
        <v>20409395.5</v>
      </c>
      <c r="W25" s="43">
        <f t="shared" ref="W25:W29" si="41">+H25-K25-N25-Q25-T25</f>
        <v>5000000</v>
      </c>
      <c r="X25" s="50">
        <f t="shared" ref="X25:X29" si="42">+I25-L25-O25-R25-U25</f>
        <v>25409395.5</v>
      </c>
    </row>
    <row r="26" spans="3:24" ht="26.25">
      <c r="C26" s="184"/>
      <c r="D26" s="184"/>
      <c r="E26" s="41">
        <v>3000</v>
      </c>
      <c r="F26" s="42" t="s">
        <v>28</v>
      </c>
      <c r="G26" s="43">
        <v>0</v>
      </c>
      <c r="H26" s="43">
        <f>+'FORMATO ESPECIFICO FASP'!P48</f>
        <v>1700000</v>
      </c>
      <c r="I26" s="44">
        <f t="shared" si="35"/>
        <v>1700000</v>
      </c>
      <c r="J26" s="45">
        <v>0</v>
      </c>
      <c r="K26" s="43">
        <v>0</v>
      </c>
      <c r="L26" s="44">
        <f t="shared" si="36"/>
        <v>0</v>
      </c>
      <c r="M26" s="45">
        <v>0</v>
      </c>
      <c r="N26" s="43">
        <v>0</v>
      </c>
      <c r="O26" s="44">
        <f t="shared" si="37"/>
        <v>0</v>
      </c>
      <c r="P26" s="45">
        <v>0</v>
      </c>
      <c r="Q26" s="43">
        <v>0</v>
      </c>
      <c r="R26" s="44">
        <f t="shared" si="38"/>
        <v>0</v>
      </c>
      <c r="S26" s="45">
        <v>0</v>
      </c>
      <c r="T26" s="43">
        <v>0</v>
      </c>
      <c r="U26" s="44">
        <f t="shared" si="39"/>
        <v>0</v>
      </c>
      <c r="V26" s="43">
        <f t="shared" si="40"/>
        <v>0</v>
      </c>
      <c r="W26" s="43">
        <f t="shared" si="41"/>
        <v>1700000</v>
      </c>
      <c r="X26" s="50">
        <f t="shared" si="42"/>
        <v>1700000</v>
      </c>
    </row>
    <row r="27" spans="3:24" ht="26.25">
      <c r="C27" s="184"/>
      <c r="D27" s="184"/>
      <c r="E27" s="41">
        <v>4000</v>
      </c>
      <c r="F27" s="42" t="s">
        <v>63</v>
      </c>
      <c r="G27" s="43">
        <v>0</v>
      </c>
      <c r="H27" s="43">
        <v>0</v>
      </c>
      <c r="I27" s="44">
        <f t="shared" si="35"/>
        <v>0</v>
      </c>
      <c r="J27" s="45">
        <v>0</v>
      </c>
      <c r="K27" s="43">
        <v>0</v>
      </c>
      <c r="L27" s="44">
        <f t="shared" si="36"/>
        <v>0</v>
      </c>
      <c r="M27" s="45">
        <v>0</v>
      </c>
      <c r="N27" s="43">
        <v>0</v>
      </c>
      <c r="O27" s="44">
        <f t="shared" si="37"/>
        <v>0</v>
      </c>
      <c r="P27" s="45">
        <v>0</v>
      </c>
      <c r="Q27" s="43">
        <v>0</v>
      </c>
      <c r="R27" s="44">
        <f t="shared" si="38"/>
        <v>0</v>
      </c>
      <c r="S27" s="45">
        <v>0</v>
      </c>
      <c r="T27" s="43">
        <v>0</v>
      </c>
      <c r="U27" s="44">
        <f t="shared" si="39"/>
        <v>0</v>
      </c>
      <c r="V27" s="43">
        <f t="shared" si="40"/>
        <v>0</v>
      </c>
      <c r="W27" s="43">
        <f t="shared" si="41"/>
        <v>0</v>
      </c>
      <c r="X27" s="50">
        <f t="shared" si="42"/>
        <v>0</v>
      </c>
    </row>
    <row r="28" spans="3:24" ht="26.25">
      <c r="C28" s="184"/>
      <c r="D28" s="184"/>
      <c r="E28" s="41">
        <v>5000</v>
      </c>
      <c r="F28" s="42" t="s">
        <v>36</v>
      </c>
      <c r="G28" s="43">
        <v>0</v>
      </c>
      <c r="H28" s="43">
        <v>0</v>
      </c>
      <c r="I28" s="44">
        <f t="shared" si="35"/>
        <v>0</v>
      </c>
      <c r="J28" s="45">
        <v>0</v>
      </c>
      <c r="K28" s="43">
        <v>0</v>
      </c>
      <c r="L28" s="44">
        <f t="shared" si="36"/>
        <v>0</v>
      </c>
      <c r="M28" s="45">
        <v>0</v>
      </c>
      <c r="N28" s="43">
        <v>0</v>
      </c>
      <c r="O28" s="44">
        <f t="shared" si="37"/>
        <v>0</v>
      </c>
      <c r="P28" s="45">
        <v>0</v>
      </c>
      <c r="Q28" s="43">
        <v>0</v>
      </c>
      <c r="R28" s="44">
        <f t="shared" si="38"/>
        <v>0</v>
      </c>
      <c r="S28" s="45">
        <v>0</v>
      </c>
      <c r="T28" s="43">
        <v>0</v>
      </c>
      <c r="U28" s="44">
        <f t="shared" si="39"/>
        <v>0</v>
      </c>
      <c r="V28" s="43">
        <f t="shared" si="40"/>
        <v>0</v>
      </c>
      <c r="W28" s="43">
        <f t="shared" si="41"/>
        <v>0</v>
      </c>
      <c r="X28" s="50">
        <f t="shared" si="42"/>
        <v>0</v>
      </c>
    </row>
    <row r="29" spans="3:24" ht="27" thickBot="1">
      <c r="C29" s="184"/>
      <c r="D29" s="184"/>
      <c r="E29" s="41">
        <v>6000</v>
      </c>
      <c r="F29" s="42" t="s">
        <v>109</v>
      </c>
      <c r="G29" s="46">
        <v>0</v>
      </c>
      <c r="H29" s="47">
        <v>0</v>
      </c>
      <c r="I29" s="44">
        <f t="shared" si="35"/>
        <v>0</v>
      </c>
      <c r="J29" s="46">
        <v>0</v>
      </c>
      <c r="K29" s="47">
        <v>0</v>
      </c>
      <c r="L29" s="44">
        <f t="shared" si="36"/>
        <v>0</v>
      </c>
      <c r="M29" s="46">
        <v>0</v>
      </c>
      <c r="N29" s="47">
        <v>0</v>
      </c>
      <c r="O29" s="44">
        <f t="shared" si="37"/>
        <v>0</v>
      </c>
      <c r="P29" s="46">
        <v>0</v>
      </c>
      <c r="Q29" s="47">
        <v>0</v>
      </c>
      <c r="R29" s="44">
        <f t="shared" si="38"/>
        <v>0</v>
      </c>
      <c r="S29" s="46">
        <v>0</v>
      </c>
      <c r="T29" s="47">
        <v>0</v>
      </c>
      <c r="U29" s="44">
        <f t="shared" si="39"/>
        <v>0</v>
      </c>
      <c r="V29" s="43">
        <f t="shared" si="40"/>
        <v>0</v>
      </c>
      <c r="W29" s="43">
        <f t="shared" si="41"/>
        <v>0</v>
      </c>
      <c r="X29" s="50">
        <f t="shared" si="42"/>
        <v>0</v>
      </c>
    </row>
    <row r="30" spans="3:24" ht="65.25" customHeight="1" thickBot="1">
      <c r="C30" s="183">
        <v>5</v>
      </c>
      <c r="D30" s="185" t="s">
        <v>121</v>
      </c>
      <c r="E30" s="185"/>
      <c r="F30" s="185"/>
      <c r="G30" s="39">
        <f>+G31</f>
        <v>0</v>
      </c>
      <c r="H30" s="39">
        <f t="shared" ref="H30:X30" si="43">+H31</f>
        <v>9828267.7300000004</v>
      </c>
      <c r="I30" s="39">
        <f t="shared" si="43"/>
        <v>9828267.7300000004</v>
      </c>
      <c r="J30" s="39">
        <f t="shared" si="43"/>
        <v>0</v>
      </c>
      <c r="K30" s="39">
        <f t="shared" si="43"/>
        <v>79436.800000000003</v>
      </c>
      <c r="L30" s="39">
        <f t="shared" si="43"/>
        <v>79436.800000000003</v>
      </c>
      <c r="M30" s="39">
        <f t="shared" si="43"/>
        <v>0</v>
      </c>
      <c r="N30" s="39">
        <f t="shared" si="43"/>
        <v>31959.03</v>
      </c>
      <c r="O30" s="39">
        <f t="shared" si="43"/>
        <v>31959.03</v>
      </c>
      <c r="P30" s="39">
        <f t="shared" si="43"/>
        <v>0</v>
      </c>
      <c r="Q30" s="39">
        <f t="shared" si="43"/>
        <v>1558536.4000000001</v>
      </c>
      <c r="R30" s="39">
        <f t="shared" si="43"/>
        <v>1558536.4000000001</v>
      </c>
      <c r="S30" s="39">
        <f t="shared" si="43"/>
        <v>0</v>
      </c>
      <c r="T30" s="39">
        <f t="shared" si="43"/>
        <v>0</v>
      </c>
      <c r="U30" s="39">
        <f t="shared" si="43"/>
        <v>0</v>
      </c>
      <c r="V30" s="39">
        <f t="shared" si="43"/>
        <v>0</v>
      </c>
      <c r="W30" s="39">
        <f t="shared" si="43"/>
        <v>8158335.5000000009</v>
      </c>
      <c r="X30" s="39">
        <f t="shared" si="43"/>
        <v>8158335.5000000009</v>
      </c>
    </row>
    <row r="31" spans="3:24" ht="57" customHeight="1">
      <c r="C31" s="184"/>
      <c r="D31" s="183">
        <v>16</v>
      </c>
      <c r="E31" s="186" t="s">
        <v>122</v>
      </c>
      <c r="F31" s="186"/>
      <c r="G31" s="40">
        <f>+SUM(G32:G37)</f>
        <v>0</v>
      </c>
      <c r="H31" s="40">
        <f t="shared" ref="H31:I31" si="44">+SUM(H32:H37)</f>
        <v>9828267.7300000004</v>
      </c>
      <c r="I31" s="40">
        <f t="shared" si="44"/>
        <v>9828267.7300000004</v>
      </c>
      <c r="J31" s="40">
        <f>+SUM(J32:J37)</f>
        <v>0</v>
      </c>
      <c r="K31" s="40">
        <f t="shared" ref="K31:L31" si="45">+SUM(K32:K37)</f>
        <v>79436.800000000003</v>
      </c>
      <c r="L31" s="40">
        <f t="shared" si="45"/>
        <v>79436.800000000003</v>
      </c>
      <c r="M31" s="40">
        <f>+SUM(M32:M37)</f>
        <v>0</v>
      </c>
      <c r="N31" s="40">
        <f t="shared" ref="N31:O31" si="46">+SUM(N32:N37)</f>
        <v>31959.03</v>
      </c>
      <c r="O31" s="40">
        <f t="shared" si="46"/>
        <v>31959.03</v>
      </c>
      <c r="P31" s="40">
        <f>+SUM(P32:P37)</f>
        <v>0</v>
      </c>
      <c r="Q31" s="40">
        <f t="shared" ref="Q31:R31" si="47">+SUM(Q32:Q37)</f>
        <v>1558536.4000000001</v>
      </c>
      <c r="R31" s="40">
        <f t="shared" si="47"/>
        <v>1558536.4000000001</v>
      </c>
      <c r="S31" s="40">
        <f>+SUM(S32:S37)</f>
        <v>0</v>
      </c>
      <c r="T31" s="40">
        <f t="shared" ref="T31:U31" si="48">+SUM(T32:T37)</f>
        <v>0</v>
      </c>
      <c r="U31" s="40">
        <f t="shared" si="48"/>
        <v>0</v>
      </c>
      <c r="V31" s="40">
        <f>+SUM(V32:V37)</f>
        <v>0</v>
      </c>
      <c r="W31" s="40">
        <f t="shared" ref="W31:X31" si="49">+SUM(W32:W37)</f>
        <v>8158335.5000000009</v>
      </c>
      <c r="X31" s="40">
        <f t="shared" si="49"/>
        <v>8158335.5000000009</v>
      </c>
    </row>
    <row r="32" spans="3:24" ht="26.25">
      <c r="C32" s="184"/>
      <c r="D32" s="184"/>
      <c r="E32" s="41">
        <v>1000</v>
      </c>
      <c r="F32" s="42" t="s">
        <v>20</v>
      </c>
      <c r="G32" s="43">
        <v>0</v>
      </c>
      <c r="H32" s="43">
        <f>+'FORMATO ESPECIFICO FASP'!P54</f>
        <v>6343267.7300000004</v>
      </c>
      <c r="I32" s="44">
        <f>+G32+H32</f>
        <v>6343267.7300000004</v>
      </c>
      <c r="J32" s="45">
        <f>+'FORMATO ESPECIFICO FASP'!AH54</f>
        <v>0</v>
      </c>
      <c r="K32" s="43">
        <f>+'FORMATO ESPECIFICO FASP'!AK54</f>
        <v>0</v>
      </c>
      <c r="L32" s="44">
        <f>+J32+K32</f>
        <v>0</v>
      </c>
      <c r="M32" s="43">
        <v>0</v>
      </c>
      <c r="N32" s="43">
        <f>+'FORMATO ESPECIFICO FASP'!AD54</f>
        <v>31959.03</v>
      </c>
      <c r="O32" s="44">
        <f>+M32+N32</f>
        <v>31959.03</v>
      </c>
      <c r="P32" s="45">
        <f>+'FORMATO ESPECIFICO FASP'!T54</f>
        <v>0</v>
      </c>
      <c r="Q32" s="43">
        <f>+'FORMATO ESPECIFICO FASP'!W54</f>
        <v>1387884.09</v>
      </c>
      <c r="R32" s="44">
        <f>+P32+Q32</f>
        <v>1387884.09</v>
      </c>
      <c r="S32" s="43">
        <v>0</v>
      </c>
      <c r="T32" s="43">
        <v>0</v>
      </c>
      <c r="U32" s="44">
        <f>+S32+T32</f>
        <v>0</v>
      </c>
      <c r="V32" s="43">
        <f>+G32-J32-M32-P32-S32</f>
        <v>0</v>
      </c>
      <c r="W32" s="43">
        <f>+H32-K32-N32-Q32-T32</f>
        <v>4923424.6100000003</v>
      </c>
      <c r="X32" s="50">
        <f>+I32-L32-O32-R32-U32</f>
        <v>4923424.6100000003</v>
      </c>
    </row>
    <row r="33" spans="3:24" ht="26.25">
      <c r="C33" s="184"/>
      <c r="D33" s="184"/>
      <c r="E33" s="41">
        <v>2000</v>
      </c>
      <c r="F33" s="42" t="s">
        <v>24</v>
      </c>
      <c r="G33" s="43">
        <v>0</v>
      </c>
      <c r="H33" s="43">
        <f>+'FORMATO ESPECIFICO FASP'!P58</f>
        <v>900000</v>
      </c>
      <c r="I33" s="44">
        <f t="shared" ref="I33:I37" si="50">+G33+H33</f>
        <v>900000</v>
      </c>
      <c r="J33" s="45">
        <f>+'FORMATO ESPECIFICO FASP'!AH58</f>
        <v>0</v>
      </c>
      <c r="K33" s="43">
        <f>+'FORMATO ESPECIFICO FASP'!AK58</f>
        <v>0</v>
      </c>
      <c r="L33" s="44">
        <f t="shared" ref="L33:L37" si="51">+J33+K33</f>
        <v>0</v>
      </c>
      <c r="M33" s="45">
        <f>+'[1]Formato Especifico'!AB29</f>
        <v>0</v>
      </c>
      <c r="N33" s="43">
        <f>+'FORMATO ESPECIFICO FASP'!AD58</f>
        <v>0</v>
      </c>
      <c r="O33" s="44">
        <f t="shared" ref="O33:O37" si="52">+M33+N33</f>
        <v>0</v>
      </c>
      <c r="P33" s="45">
        <f>+'FORMATO ESPECIFICO FASP'!T58</f>
        <v>0</v>
      </c>
      <c r="Q33" s="43">
        <f>+'FORMATO ESPECIFICO FASP'!W58</f>
        <v>98314.3</v>
      </c>
      <c r="R33" s="44">
        <f t="shared" ref="R33:R37" si="53">+P33+Q33</f>
        <v>98314.3</v>
      </c>
      <c r="S33" s="45">
        <v>0</v>
      </c>
      <c r="T33" s="45">
        <v>0</v>
      </c>
      <c r="U33" s="44">
        <f t="shared" ref="U33:U37" si="54">+S33+T33</f>
        <v>0</v>
      </c>
      <c r="V33" s="43">
        <f t="shared" ref="V33:V37" si="55">+G33-J33-M33-P33-S33</f>
        <v>0</v>
      </c>
      <c r="W33" s="43">
        <f t="shared" ref="W33:W37" si="56">+H33-K33-N33-Q33-T33</f>
        <v>801685.7</v>
      </c>
      <c r="X33" s="50">
        <f t="shared" ref="X33:X37" si="57">+I33-L33-O33-R33-U33</f>
        <v>801685.7</v>
      </c>
    </row>
    <row r="34" spans="3:24" ht="26.25">
      <c r="C34" s="184"/>
      <c r="D34" s="184"/>
      <c r="E34" s="41">
        <v>3000</v>
      </c>
      <c r="F34" s="42" t="s">
        <v>28</v>
      </c>
      <c r="G34" s="43">
        <v>0</v>
      </c>
      <c r="H34" s="43">
        <f>+'FORMATO ESPECIFICO FASP'!P75</f>
        <v>1535000</v>
      </c>
      <c r="I34" s="44">
        <f t="shared" si="50"/>
        <v>1535000</v>
      </c>
      <c r="J34" s="45">
        <f>+'FORMATO ESPECIFICO FASP'!AH75</f>
        <v>0</v>
      </c>
      <c r="K34" s="43">
        <f>+'FORMATO ESPECIFICO FASP'!AK75</f>
        <v>0</v>
      </c>
      <c r="L34" s="44">
        <f t="shared" si="51"/>
        <v>0</v>
      </c>
      <c r="M34" s="45">
        <v>0</v>
      </c>
      <c r="N34" s="43">
        <f>+'FORMATO ESPECIFICO FASP'!AD75</f>
        <v>0</v>
      </c>
      <c r="O34" s="44">
        <f t="shared" si="52"/>
        <v>0</v>
      </c>
      <c r="P34" s="45">
        <f>+'FORMATO ESPECIFICO FASP'!T75</f>
        <v>0</v>
      </c>
      <c r="Q34" s="43">
        <f>+'FORMATO ESPECIFICO FASP'!W75</f>
        <v>72338.010000000009</v>
      </c>
      <c r="R34" s="44">
        <f t="shared" si="53"/>
        <v>72338.010000000009</v>
      </c>
      <c r="S34" s="45">
        <v>0</v>
      </c>
      <c r="T34" s="43">
        <v>0</v>
      </c>
      <c r="U34" s="44">
        <f t="shared" si="54"/>
        <v>0</v>
      </c>
      <c r="V34" s="43">
        <f t="shared" si="55"/>
        <v>0</v>
      </c>
      <c r="W34" s="43">
        <f t="shared" si="56"/>
        <v>1462661.99</v>
      </c>
      <c r="X34" s="50">
        <f t="shared" si="57"/>
        <v>1462661.99</v>
      </c>
    </row>
    <row r="35" spans="3:24" ht="26.25">
      <c r="C35" s="184"/>
      <c r="D35" s="184"/>
      <c r="E35" s="41">
        <v>4000</v>
      </c>
      <c r="F35" s="42" t="s">
        <v>63</v>
      </c>
      <c r="G35" s="43">
        <v>0</v>
      </c>
      <c r="H35" s="43">
        <f>+'FORMATO ESPECIFICO FASP'!P91</f>
        <v>250000</v>
      </c>
      <c r="I35" s="44">
        <f t="shared" si="50"/>
        <v>250000</v>
      </c>
      <c r="J35" s="45">
        <f>+'FORMATO ESPECIFICO FASP'!AH91</f>
        <v>0</v>
      </c>
      <c r="K35" s="43">
        <f>+'FORMATO ESPECIFICO FASP'!AK91</f>
        <v>0</v>
      </c>
      <c r="L35" s="44">
        <f t="shared" si="51"/>
        <v>0</v>
      </c>
      <c r="M35" s="45">
        <v>0</v>
      </c>
      <c r="N35" s="43">
        <f>+'FORMATO ESPECIFICO FASP'!AD91</f>
        <v>0</v>
      </c>
      <c r="O35" s="44">
        <f t="shared" si="52"/>
        <v>0</v>
      </c>
      <c r="P35" s="45">
        <f>+'FORMATO ESPECIFICO FASP'!T91</f>
        <v>0</v>
      </c>
      <c r="Q35" s="43">
        <f>+'FORMATO ESPECIFICO FASP'!W91</f>
        <v>0</v>
      </c>
      <c r="R35" s="44">
        <f t="shared" si="53"/>
        <v>0</v>
      </c>
      <c r="S35" s="45">
        <v>0</v>
      </c>
      <c r="T35" s="43">
        <v>0</v>
      </c>
      <c r="U35" s="44">
        <f t="shared" si="54"/>
        <v>0</v>
      </c>
      <c r="V35" s="43">
        <f t="shared" si="55"/>
        <v>0</v>
      </c>
      <c r="W35" s="43">
        <f t="shared" si="56"/>
        <v>250000</v>
      </c>
      <c r="X35" s="50">
        <f t="shared" si="57"/>
        <v>250000</v>
      </c>
    </row>
    <row r="36" spans="3:24" ht="26.25">
      <c r="C36" s="184"/>
      <c r="D36" s="184"/>
      <c r="E36" s="41">
        <v>5000</v>
      </c>
      <c r="F36" s="42" t="s">
        <v>36</v>
      </c>
      <c r="G36" s="43">
        <v>0</v>
      </c>
      <c r="H36" s="43">
        <f>+'FORMATO ESPECIFICO FASP'!P95</f>
        <v>800000</v>
      </c>
      <c r="I36" s="44">
        <f t="shared" si="50"/>
        <v>800000</v>
      </c>
      <c r="J36" s="45">
        <f>+'FORMATO ESPECIFICO FASP'!AH95</f>
        <v>0</v>
      </c>
      <c r="K36" s="43">
        <f>+'FORMATO ESPECIFICO FASP'!AK95</f>
        <v>79436.800000000003</v>
      </c>
      <c r="L36" s="44">
        <f t="shared" si="51"/>
        <v>79436.800000000003</v>
      </c>
      <c r="M36" s="45">
        <v>0</v>
      </c>
      <c r="N36" s="43">
        <f>+'FORMATO ESPECIFICO FASP'!AD95</f>
        <v>0</v>
      </c>
      <c r="O36" s="44">
        <f t="shared" si="52"/>
        <v>0</v>
      </c>
      <c r="P36" s="45">
        <f>+'FORMATO ESPECIFICO FASP'!T95</f>
        <v>0</v>
      </c>
      <c r="Q36" s="43">
        <f>+'FORMATO ESPECIFICO FASP'!W95</f>
        <v>0</v>
      </c>
      <c r="R36" s="44">
        <f t="shared" si="53"/>
        <v>0</v>
      </c>
      <c r="S36" s="45">
        <v>0</v>
      </c>
      <c r="T36" s="43">
        <v>0</v>
      </c>
      <c r="U36" s="44">
        <f t="shared" si="54"/>
        <v>0</v>
      </c>
      <c r="V36" s="43">
        <f t="shared" si="55"/>
        <v>0</v>
      </c>
      <c r="W36" s="43">
        <f t="shared" si="56"/>
        <v>720563.19999999995</v>
      </c>
      <c r="X36" s="50">
        <f t="shared" si="57"/>
        <v>720563.19999999995</v>
      </c>
    </row>
    <row r="37" spans="3:24" ht="27" thickBot="1">
      <c r="C37" s="184"/>
      <c r="D37" s="184"/>
      <c r="E37" s="41">
        <v>6000</v>
      </c>
      <c r="F37" s="42" t="s">
        <v>109</v>
      </c>
      <c r="G37" s="46">
        <v>0</v>
      </c>
      <c r="H37" s="47">
        <v>0</v>
      </c>
      <c r="I37" s="44">
        <f t="shared" si="50"/>
        <v>0</v>
      </c>
      <c r="J37" s="46">
        <v>0</v>
      </c>
      <c r="K37" s="47">
        <v>0</v>
      </c>
      <c r="L37" s="44">
        <f t="shared" si="51"/>
        <v>0</v>
      </c>
      <c r="M37" s="46">
        <v>0</v>
      </c>
      <c r="N37" s="47">
        <v>0</v>
      </c>
      <c r="O37" s="44">
        <f t="shared" si="52"/>
        <v>0</v>
      </c>
      <c r="P37" s="46">
        <v>0</v>
      </c>
      <c r="Q37" s="47">
        <v>0</v>
      </c>
      <c r="R37" s="44">
        <f t="shared" si="53"/>
        <v>0</v>
      </c>
      <c r="S37" s="46">
        <v>0</v>
      </c>
      <c r="T37" s="47">
        <v>0</v>
      </c>
      <c r="U37" s="44">
        <f t="shared" si="54"/>
        <v>0</v>
      </c>
      <c r="V37" s="43">
        <f t="shared" si="55"/>
        <v>0</v>
      </c>
      <c r="W37" s="43">
        <f t="shared" si="56"/>
        <v>0</v>
      </c>
      <c r="X37" s="50">
        <f t="shared" si="57"/>
        <v>0</v>
      </c>
    </row>
    <row r="38" spans="3:24" ht="44.25" customHeight="1" thickBot="1">
      <c r="C38" s="183">
        <v>6</v>
      </c>
      <c r="D38" s="185" t="s">
        <v>126</v>
      </c>
      <c r="E38" s="185"/>
      <c r="F38" s="185"/>
      <c r="G38" s="39">
        <f>+G39+G46+G53+G60</f>
        <v>26189276.640000001</v>
      </c>
      <c r="H38" s="39">
        <f t="shared" ref="H38:X38" si="58">+H39+H46+H53+H60</f>
        <v>14337680.879999999</v>
      </c>
      <c r="I38" s="39">
        <f t="shared" si="58"/>
        <v>40526957.519999996</v>
      </c>
      <c r="J38" s="39">
        <f t="shared" si="58"/>
        <v>0</v>
      </c>
      <c r="K38" s="39">
        <f t="shared" si="58"/>
        <v>0</v>
      </c>
      <c r="L38" s="39">
        <f t="shared" si="58"/>
        <v>0</v>
      </c>
      <c r="M38" s="39">
        <f t="shared" si="58"/>
        <v>0</v>
      </c>
      <c r="N38" s="39">
        <f t="shared" si="58"/>
        <v>51094.11</v>
      </c>
      <c r="O38" s="39">
        <f t="shared" si="58"/>
        <v>51094.11</v>
      </c>
      <c r="P38" s="39">
        <f t="shared" si="58"/>
        <v>0</v>
      </c>
      <c r="Q38" s="39">
        <f t="shared" si="58"/>
        <v>3327036.75</v>
      </c>
      <c r="R38" s="39">
        <f t="shared" si="58"/>
        <v>3327036.75</v>
      </c>
      <c r="S38" s="39">
        <f t="shared" si="58"/>
        <v>0</v>
      </c>
      <c r="T38" s="39">
        <f t="shared" si="58"/>
        <v>0</v>
      </c>
      <c r="U38" s="39">
        <f t="shared" si="58"/>
        <v>0</v>
      </c>
      <c r="V38" s="39">
        <f t="shared" si="58"/>
        <v>26189276.640000001</v>
      </c>
      <c r="W38" s="39">
        <f t="shared" si="58"/>
        <v>10959550.020000001</v>
      </c>
      <c r="X38" s="39">
        <f t="shared" si="58"/>
        <v>37148826.660000004</v>
      </c>
    </row>
    <row r="39" spans="3:24" ht="93.75" customHeight="1">
      <c r="C39" s="184"/>
      <c r="D39" s="183">
        <v>19</v>
      </c>
      <c r="E39" s="186" t="s">
        <v>153</v>
      </c>
      <c r="F39" s="186"/>
      <c r="G39" s="40">
        <f>+SUM(G40:G45)</f>
        <v>12559407</v>
      </c>
      <c r="H39" s="40">
        <f t="shared" ref="H39:I39" si="59">+SUM(H40:H45)</f>
        <v>0</v>
      </c>
      <c r="I39" s="40">
        <f t="shared" si="59"/>
        <v>12559407</v>
      </c>
      <c r="J39" s="40">
        <f>+SUM(J40:J45)</f>
        <v>0</v>
      </c>
      <c r="K39" s="40">
        <f t="shared" ref="K39:L39" si="60">+SUM(K40:K45)</f>
        <v>0</v>
      </c>
      <c r="L39" s="40">
        <f t="shared" si="60"/>
        <v>0</v>
      </c>
      <c r="M39" s="40">
        <f>+SUM(M40:M45)</f>
        <v>0</v>
      </c>
      <c r="N39" s="40">
        <f t="shared" ref="N39:O39" si="61">+SUM(N40:N45)</f>
        <v>0</v>
      </c>
      <c r="O39" s="40">
        <f t="shared" si="61"/>
        <v>0</v>
      </c>
      <c r="P39" s="40">
        <f>+SUM(P40:P45)</f>
        <v>0</v>
      </c>
      <c r="Q39" s="40">
        <f t="shared" ref="Q39:R39" si="62">+SUM(Q40:Q45)</f>
        <v>0</v>
      </c>
      <c r="R39" s="40">
        <f t="shared" si="62"/>
        <v>0</v>
      </c>
      <c r="S39" s="40">
        <f>+SUM(S40:S45)</f>
        <v>0</v>
      </c>
      <c r="T39" s="40">
        <f t="shared" ref="T39:U39" si="63">+SUM(T40:T45)</f>
        <v>0</v>
      </c>
      <c r="U39" s="40">
        <f t="shared" si="63"/>
        <v>0</v>
      </c>
      <c r="V39" s="40">
        <f>+SUM(V40:V45)</f>
        <v>12559407</v>
      </c>
      <c r="W39" s="40">
        <f t="shared" ref="W39:X39" si="64">+SUM(W40:W45)</f>
        <v>0</v>
      </c>
      <c r="X39" s="40">
        <f t="shared" si="64"/>
        <v>12559407</v>
      </c>
    </row>
    <row r="40" spans="3:24" ht="26.25">
      <c r="C40" s="184"/>
      <c r="D40" s="184"/>
      <c r="E40" s="41">
        <v>1000</v>
      </c>
      <c r="F40" s="42" t="s">
        <v>20</v>
      </c>
      <c r="G40" s="43">
        <v>0</v>
      </c>
      <c r="H40" s="43">
        <v>0</v>
      </c>
      <c r="I40" s="44">
        <f>+G40+H40</f>
        <v>0</v>
      </c>
      <c r="J40" s="43">
        <v>0</v>
      </c>
      <c r="K40" s="43">
        <v>0</v>
      </c>
      <c r="L40" s="44">
        <f>+J40+K40</f>
        <v>0</v>
      </c>
      <c r="M40" s="43">
        <v>0</v>
      </c>
      <c r="N40" s="43">
        <v>0</v>
      </c>
      <c r="O40" s="44">
        <f>+M40+N40</f>
        <v>0</v>
      </c>
      <c r="P40" s="43">
        <v>0</v>
      </c>
      <c r="Q40" s="43">
        <v>0</v>
      </c>
      <c r="R40" s="44">
        <f>+P40+Q40</f>
        <v>0</v>
      </c>
      <c r="S40" s="43">
        <v>0</v>
      </c>
      <c r="T40" s="43">
        <v>0</v>
      </c>
      <c r="U40" s="44">
        <f>+S40+T40</f>
        <v>0</v>
      </c>
      <c r="V40" s="43">
        <f>+G40-J40-M40-P40-S40</f>
        <v>0</v>
      </c>
      <c r="W40" s="43">
        <f>+H40-K40-N40-Q40-T40</f>
        <v>0</v>
      </c>
      <c r="X40" s="50">
        <f>+I40-L40-O40-R40-U40</f>
        <v>0</v>
      </c>
    </row>
    <row r="41" spans="3:24" ht="26.25">
      <c r="C41" s="184"/>
      <c r="D41" s="184"/>
      <c r="E41" s="41">
        <v>2000</v>
      </c>
      <c r="F41" s="42" t="s">
        <v>24</v>
      </c>
      <c r="G41" s="43">
        <v>0</v>
      </c>
      <c r="H41" s="43">
        <v>0</v>
      </c>
      <c r="I41" s="44">
        <f t="shared" ref="I41:I45" si="65">+G41+H41</f>
        <v>0</v>
      </c>
      <c r="J41" s="45">
        <f>+'[1]Formato Especifico'!AI37</f>
        <v>0</v>
      </c>
      <c r="K41" s="45">
        <v>0</v>
      </c>
      <c r="L41" s="44">
        <f t="shared" ref="L41:L45" si="66">+J41+K41</f>
        <v>0</v>
      </c>
      <c r="M41" s="45">
        <f>+'[1]Formato Especifico'!AB37</f>
        <v>0</v>
      </c>
      <c r="N41" s="45">
        <v>0</v>
      </c>
      <c r="O41" s="44">
        <f t="shared" ref="O41:O45" si="67">+M41+N41</f>
        <v>0</v>
      </c>
      <c r="P41" s="45">
        <v>0</v>
      </c>
      <c r="Q41" s="45">
        <v>0</v>
      </c>
      <c r="R41" s="44">
        <f t="shared" ref="R41:R45" si="68">+P41+Q41</f>
        <v>0</v>
      </c>
      <c r="S41" s="45">
        <v>0</v>
      </c>
      <c r="T41" s="45">
        <v>0</v>
      </c>
      <c r="U41" s="44">
        <f t="shared" ref="U41:U45" si="69">+S41+T41</f>
        <v>0</v>
      </c>
      <c r="V41" s="43">
        <f t="shared" ref="V41:V45" si="70">+G41-J41-M41-P41-S41</f>
        <v>0</v>
      </c>
      <c r="W41" s="43">
        <f t="shared" ref="W41:W45" si="71">+H41-K41-N41-Q41-T41</f>
        <v>0</v>
      </c>
      <c r="X41" s="50">
        <f t="shared" ref="X41:X45" si="72">+I41-L41-O41-R41-U41</f>
        <v>0</v>
      </c>
    </row>
    <row r="42" spans="3:24" ht="26.25">
      <c r="C42" s="184"/>
      <c r="D42" s="184"/>
      <c r="E42" s="41">
        <v>3000</v>
      </c>
      <c r="F42" s="42" t="s">
        <v>28</v>
      </c>
      <c r="G42" s="43">
        <v>0</v>
      </c>
      <c r="H42" s="43">
        <v>0</v>
      </c>
      <c r="I42" s="44">
        <f t="shared" si="65"/>
        <v>0</v>
      </c>
      <c r="J42" s="45">
        <v>0</v>
      </c>
      <c r="K42" s="43">
        <v>0</v>
      </c>
      <c r="L42" s="44">
        <f t="shared" si="66"/>
        <v>0</v>
      </c>
      <c r="M42" s="45">
        <v>0</v>
      </c>
      <c r="N42" s="43">
        <v>0</v>
      </c>
      <c r="O42" s="44">
        <f t="shared" si="67"/>
        <v>0</v>
      </c>
      <c r="P42" s="45">
        <v>0</v>
      </c>
      <c r="Q42" s="43">
        <v>0</v>
      </c>
      <c r="R42" s="44">
        <f t="shared" si="68"/>
        <v>0</v>
      </c>
      <c r="S42" s="45">
        <v>0</v>
      </c>
      <c r="T42" s="43">
        <v>0</v>
      </c>
      <c r="U42" s="44">
        <f t="shared" si="69"/>
        <v>0</v>
      </c>
      <c r="V42" s="43">
        <f t="shared" si="70"/>
        <v>0</v>
      </c>
      <c r="W42" s="43">
        <f t="shared" si="71"/>
        <v>0</v>
      </c>
      <c r="X42" s="50">
        <f t="shared" si="72"/>
        <v>0</v>
      </c>
    </row>
    <row r="43" spans="3:24" ht="26.25">
      <c r="C43" s="184"/>
      <c r="D43" s="184"/>
      <c r="E43" s="41">
        <v>4000</v>
      </c>
      <c r="F43" s="42" t="s">
        <v>63</v>
      </c>
      <c r="G43" s="43">
        <v>0</v>
      </c>
      <c r="H43" s="43">
        <v>0</v>
      </c>
      <c r="I43" s="44">
        <f t="shared" si="65"/>
        <v>0</v>
      </c>
      <c r="J43" s="45">
        <v>0</v>
      </c>
      <c r="K43" s="43">
        <v>0</v>
      </c>
      <c r="L43" s="44">
        <f t="shared" si="66"/>
        <v>0</v>
      </c>
      <c r="M43" s="45">
        <v>0</v>
      </c>
      <c r="N43" s="43">
        <v>0</v>
      </c>
      <c r="O43" s="44">
        <f t="shared" si="67"/>
        <v>0</v>
      </c>
      <c r="P43" s="45">
        <v>0</v>
      </c>
      <c r="Q43" s="43">
        <v>0</v>
      </c>
      <c r="R43" s="44">
        <f t="shared" si="68"/>
        <v>0</v>
      </c>
      <c r="S43" s="45">
        <v>0</v>
      </c>
      <c r="T43" s="43">
        <v>0</v>
      </c>
      <c r="U43" s="44">
        <f t="shared" si="69"/>
        <v>0</v>
      </c>
      <c r="V43" s="43">
        <f t="shared" si="70"/>
        <v>0</v>
      </c>
      <c r="W43" s="43">
        <f t="shared" si="71"/>
        <v>0</v>
      </c>
      <c r="X43" s="50">
        <f t="shared" si="72"/>
        <v>0</v>
      </c>
    </row>
    <row r="44" spans="3:24" ht="26.25">
      <c r="C44" s="184"/>
      <c r="D44" s="184"/>
      <c r="E44" s="41">
        <v>5000</v>
      </c>
      <c r="F44" s="42" t="s">
        <v>36</v>
      </c>
      <c r="G44" s="43">
        <f>+'FORMATO ESPECIFICO FASP'!M103</f>
        <v>12559407</v>
      </c>
      <c r="H44" s="43">
        <v>0</v>
      </c>
      <c r="I44" s="44">
        <f t="shared" si="65"/>
        <v>12559407</v>
      </c>
      <c r="J44" s="45">
        <v>0</v>
      </c>
      <c r="K44" s="43">
        <v>0</v>
      </c>
      <c r="L44" s="44">
        <f t="shared" si="66"/>
        <v>0</v>
      </c>
      <c r="M44" s="45">
        <v>0</v>
      </c>
      <c r="N44" s="43">
        <v>0</v>
      </c>
      <c r="O44" s="44">
        <f t="shared" si="67"/>
        <v>0</v>
      </c>
      <c r="P44" s="45">
        <v>0</v>
      </c>
      <c r="Q44" s="43">
        <v>0</v>
      </c>
      <c r="R44" s="44">
        <f t="shared" si="68"/>
        <v>0</v>
      </c>
      <c r="S44" s="45">
        <v>0</v>
      </c>
      <c r="T44" s="43">
        <v>0</v>
      </c>
      <c r="U44" s="44">
        <f t="shared" si="69"/>
        <v>0</v>
      </c>
      <c r="V44" s="43">
        <f t="shared" si="70"/>
        <v>12559407</v>
      </c>
      <c r="W44" s="43">
        <f t="shared" si="71"/>
        <v>0</v>
      </c>
      <c r="X44" s="50">
        <f t="shared" si="72"/>
        <v>12559407</v>
      </c>
    </row>
    <row r="45" spans="3:24" ht="27" thickBot="1">
      <c r="C45" s="184"/>
      <c r="D45" s="184"/>
      <c r="E45" s="41">
        <v>6000</v>
      </c>
      <c r="F45" s="42" t="s">
        <v>109</v>
      </c>
      <c r="G45" s="46">
        <v>0</v>
      </c>
      <c r="H45" s="47">
        <v>0</v>
      </c>
      <c r="I45" s="44">
        <f t="shared" si="65"/>
        <v>0</v>
      </c>
      <c r="J45" s="46">
        <v>0</v>
      </c>
      <c r="K45" s="47">
        <v>0</v>
      </c>
      <c r="L45" s="44">
        <f t="shared" si="66"/>
        <v>0</v>
      </c>
      <c r="M45" s="46">
        <v>0</v>
      </c>
      <c r="N45" s="47">
        <v>0</v>
      </c>
      <c r="O45" s="44">
        <f t="shared" si="67"/>
        <v>0</v>
      </c>
      <c r="P45" s="46">
        <v>0</v>
      </c>
      <c r="Q45" s="47">
        <v>0</v>
      </c>
      <c r="R45" s="44">
        <f t="shared" si="68"/>
        <v>0</v>
      </c>
      <c r="S45" s="46">
        <v>0</v>
      </c>
      <c r="T45" s="47">
        <v>0</v>
      </c>
      <c r="U45" s="44">
        <f t="shared" si="69"/>
        <v>0</v>
      </c>
      <c r="V45" s="43">
        <f t="shared" si="70"/>
        <v>0</v>
      </c>
      <c r="W45" s="43">
        <f t="shared" si="71"/>
        <v>0</v>
      </c>
      <c r="X45" s="50">
        <f t="shared" si="72"/>
        <v>0</v>
      </c>
    </row>
    <row r="46" spans="3:24" ht="26.25">
      <c r="C46" s="184"/>
      <c r="D46" s="183">
        <v>20</v>
      </c>
      <c r="E46" s="186" t="s">
        <v>128</v>
      </c>
      <c r="F46" s="186"/>
      <c r="G46" s="40">
        <f>+SUM(G47:G52)</f>
        <v>0</v>
      </c>
      <c r="H46" s="40">
        <f t="shared" ref="H46:I46" si="73">+SUM(H47:H52)</f>
        <v>3810723.36</v>
      </c>
      <c r="I46" s="40">
        <f t="shared" si="73"/>
        <v>3810723.36</v>
      </c>
      <c r="J46" s="40">
        <f>+SUM(J47:J52)</f>
        <v>0</v>
      </c>
      <c r="K46" s="40">
        <f t="shared" ref="K46:L46" si="74">+SUM(K47:K52)</f>
        <v>0</v>
      </c>
      <c r="L46" s="40">
        <f t="shared" si="74"/>
        <v>0</v>
      </c>
      <c r="M46" s="40">
        <f>+SUM(M47:M52)</f>
        <v>0</v>
      </c>
      <c r="N46" s="40">
        <f t="shared" ref="N46:O46" si="75">+SUM(N47:N52)</f>
        <v>15820.76</v>
      </c>
      <c r="O46" s="40">
        <f t="shared" si="75"/>
        <v>15820.76</v>
      </c>
      <c r="P46" s="40">
        <f>+SUM(P47:P52)</f>
        <v>0</v>
      </c>
      <c r="Q46" s="40">
        <f t="shared" ref="Q46:R46" si="76">+SUM(Q47:Q52)</f>
        <v>936860.08</v>
      </c>
      <c r="R46" s="40">
        <f t="shared" si="76"/>
        <v>936860.08</v>
      </c>
      <c r="S46" s="40">
        <f>+SUM(S47:S52)</f>
        <v>0</v>
      </c>
      <c r="T46" s="40">
        <f t="shared" ref="T46:U46" si="77">+SUM(T47:T52)</f>
        <v>0</v>
      </c>
      <c r="U46" s="40">
        <f t="shared" si="77"/>
        <v>0</v>
      </c>
      <c r="V46" s="40">
        <f>+SUM(V47:V52)</f>
        <v>0</v>
      </c>
      <c r="W46" s="40">
        <f t="shared" ref="W46:X46" si="78">+SUM(W47:W52)</f>
        <v>2858042.52</v>
      </c>
      <c r="X46" s="40">
        <f t="shared" si="78"/>
        <v>2858042.52</v>
      </c>
    </row>
    <row r="47" spans="3:24" ht="26.25">
      <c r="C47" s="184"/>
      <c r="D47" s="184"/>
      <c r="E47" s="41">
        <v>1000</v>
      </c>
      <c r="F47" s="42" t="s">
        <v>20</v>
      </c>
      <c r="G47" s="43">
        <v>0</v>
      </c>
      <c r="H47" s="43">
        <f>+'FORMATO ESPECIFICO FASP'!P112</f>
        <v>3810723.36</v>
      </c>
      <c r="I47" s="44">
        <f>+G47+H47</f>
        <v>3810723.36</v>
      </c>
      <c r="J47" s="43">
        <v>0</v>
      </c>
      <c r="K47" s="43">
        <f>+'FORMATO ESPECIFICO FASP'!AK112</f>
        <v>0</v>
      </c>
      <c r="L47" s="44">
        <f>+J47+K47</f>
        <v>0</v>
      </c>
      <c r="M47" s="43">
        <v>0</v>
      </c>
      <c r="N47" s="43">
        <f>+'FORMATO ESPECIFICO FASP'!AD112</f>
        <v>15820.76</v>
      </c>
      <c r="O47" s="44">
        <f>+M47+N47</f>
        <v>15820.76</v>
      </c>
      <c r="P47" s="43">
        <v>0</v>
      </c>
      <c r="Q47" s="43">
        <f>+'FORMATO ESPECIFICO FASP'!W112</f>
        <v>936860.08</v>
      </c>
      <c r="R47" s="44">
        <f>+P47+Q47</f>
        <v>936860.08</v>
      </c>
      <c r="S47" s="43">
        <v>0</v>
      </c>
      <c r="T47" s="43">
        <v>0</v>
      </c>
      <c r="U47" s="44">
        <f>+S47+T47</f>
        <v>0</v>
      </c>
      <c r="V47" s="43">
        <f>+G47-J47-M47-P47-S47</f>
        <v>0</v>
      </c>
      <c r="W47" s="43">
        <f>+H47-K47-N47-Q47-T47</f>
        <v>2858042.52</v>
      </c>
      <c r="X47" s="50">
        <f>+I47-L47-O47-R47-U47</f>
        <v>2858042.52</v>
      </c>
    </row>
    <row r="48" spans="3:24" ht="26.25">
      <c r="C48" s="184"/>
      <c r="D48" s="184"/>
      <c r="E48" s="41">
        <v>2000</v>
      </c>
      <c r="F48" s="42" t="s">
        <v>24</v>
      </c>
      <c r="G48" s="43">
        <v>0</v>
      </c>
      <c r="H48" s="43">
        <v>0</v>
      </c>
      <c r="I48" s="44">
        <f t="shared" ref="I48:I52" si="79">+G48+H48</f>
        <v>0</v>
      </c>
      <c r="J48" s="45">
        <f>+'[1]Formato Especifico'!AI44</f>
        <v>0</v>
      </c>
      <c r="K48" s="45">
        <v>0</v>
      </c>
      <c r="L48" s="44">
        <f t="shared" ref="L48:L52" si="80">+J48+K48</f>
        <v>0</v>
      </c>
      <c r="M48" s="45">
        <f>+'[1]Formato Especifico'!AB44</f>
        <v>0</v>
      </c>
      <c r="N48" s="45">
        <v>0</v>
      </c>
      <c r="O48" s="44">
        <f t="shared" ref="O48:O52" si="81">+M48+N48</f>
        <v>0</v>
      </c>
      <c r="P48" s="45">
        <v>0</v>
      </c>
      <c r="Q48" s="45">
        <v>0</v>
      </c>
      <c r="R48" s="44">
        <f t="shared" ref="R48:R52" si="82">+P48+Q48</f>
        <v>0</v>
      </c>
      <c r="S48" s="45">
        <v>0</v>
      </c>
      <c r="T48" s="45">
        <v>0</v>
      </c>
      <c r="U48" s="44">
        <f t="shared" ref="U48:U52" si="83">+S48+T48</f>
        <v>0</v>
      </c>
      <c r="V48" s="43">
        <f t="shared" ref="V48:V52" si="84">+G48-J48-M48-P48-S48</f>
        <v>0</v>
      </c>
      <c r="W48" s="43">
        <f t="shared" ref="W48:W52" si="85">+H48-K48-N48-Q48-T48</f>
        <v>0</v>
      </c>
      <c r="X48" s="50">
        <f t="shared" ref="X48:X52" si="86">+I48-L48-O48-R48-U48</f>
        <v>0</v>
      </c>
    </row>
    <row r="49" spans="3:24" ht="26.25">
      <c r="C49" s="184"/>
      <c r="D49" s="184"/>
      <c r="E49" s="41">
        <v>3000</v>
      </c>
      <c r="F49" s="42" t="s">
        <v>28</v>
      </c>
      <c r="G49" s="43">
        <v>0</v>
      </c>
      <c r="H49" s="43">
        <v>0</v>
      </c>
      <c r="I49" s="44">
        <f t="shared" si="79"/>
        <v>0</v>
      </c>
      <c r="J49" s="45">
        <v>0</v>
      </c>
      <c r="K49" s="43">
        <v>0</v>
      </c>
      <c r="L49" s="44">
        <f t="shared" si="80"/>
        <v>0</v>
      </c>
      <c r="M49" s="45">
        <v>0</v>
      </c>
      <c r="N49" s="43">
        <v>0</v>
      </c>
      <c r="O49" s="44">
        <f t="shared" si="81"/>
        <v>0</v>
      </c>
      <c r="P49" s="45">
        <v>0</v>
      </c>
      <c r="Q49" s="43">
        <v>0</v>
      </c>
      <c r="R49" s="44">
        <f t="shared" si="82"/>
        <v>0</v>
      </c>
      <c r="S49" s="45">
        <v>0</v>
      </c>
      <c r="T49" s="43">
        <v>0</v>
      </c>
      <c r="U49" s="44">
        <f t="shared" si="83"/>
        <v>0</v>
      </c>
      <c r="V49" s="43">
        <f t="shared" si="84"/>
        <v>0</v>
      </c>
      <c r="W49" s="43">
        <f t="shared" si="85"/>
        <v>0</v>
      </c>
      <c r="X49" s="50">
        <f t="shared" si="86"/>
        <v>0</v>
      </c>
    </row>
    <row r="50" spans="3:24" ht="26.25">
      <c r="C50" s="184"/>
      <c r="D50" s="184"/>
      <c r="E50" s="41">
        <v>4000</v>
      </c>
      <c r="F50" s="42" t="s">
        <v>63</v>
      </c>
      <c r="G50" s="43">
        <v>0</v>
      </c>
      <c r="H50" s="43">
        <v>0</v>
      </c>
      <c r="I50" s="44">
        <f t="shared" si="79"/>
        <v>0</v>
      </c>
      <c r="J50" s="45">
        <v>0</v>
      </c>
      <c r="K50" s="43">
        <v>0</v>
      </c>
      <c r="L50" s="44">
        <f t="shared" si="80"/>
        <v>0</v>
      </c>
      <c r="M50" s="45">
        <v>0</v>
      </c>
      <c r="N50" s="43">
        <v>0</v>
      </c>
      <c r="O50" s="44">
        <f t="shared" si="81"/>
        <v>0</v>
      </c>
      <c r="P50" s="45">
        <v>0</v>
      </c>
      <c r="Q50" s="43">
        <v>0</v>
      </c>
      <c r="R50" s="44">
        <f t="shared" si="82"/>
        <v>0</v>
      </c>
      <c r="S50" s="45">
        <v>0</v>
      </c>
      <c r="T50" s="43">
        <v>0</v>
      </c>
      <c r="U50" s="44">
        <f t="shared" si="83"/>
        <v>0</v>
      </c>
      <c r="V50" s="43">
        <f t="shared" si="84"/>
        <v>0</v>
      </c>
      <c r="W50" s="43">
        <f t="shared" si="85"/>
        <v>0</v>
      </c>
      <c r="X50" s="50">
        <f t="shared" si="86"/>
        <v>0</v>
      </c>
    </row>
    <row r="51" spans="3:24" ht="26.25">
      <c r="C51" s="184"/>
      <c r="D51" s="184"/>
      <c r="E51" s="41">
        <v>5000</v>
      </c>
      <c r="F51" s="42" t="s">
        <v>36</v>
      </c>
      <c r="G51" s="43">
        <v>0</v>
      </c>
      <c r="H51" s="43">
        <v>0</v>
      </c>
      <c r="I51" s="44">
        <f t="shared" si="79"/>
        <v>0</v>
      </c>
      <c r="J51" s="45">
        <v>0</v>
      </c>
      <c r="K51" s="43">
        <v>0</v>
      </c>
      <c r="L51" s="44">
        <f t="shared" si="80"/>
        <v>0</v>
      </c>
      <c r="M51" s="45">
        <v>0</v>
      </c>
      <c r="N51" s="43">
        <v>0</v>
      </c>
      <c r="O51" s="44">
        <f t="shared" si="81"/>
        <v>0</v>
      </c>
      <c r="P51" s="45">
        <v>0</v>
      </c>
      <c r="Q51" s="43">
        <v>0</v>
      </c>
      <c r="R51" s="44">
        <f t="shared" si="82"/>
        <v>0</v>
      </c>
      <c r="S51" s="45">
        <v>0</v>
      </c>
      <c r="T51" s="43">
        <v>0</v>
      </c>
      <c r="U51" s="44">
        <f t="shared" si="83"/>
        <v>0</v>
      </c>
      <c r="V51" s="43">
        <f t="shared" si="84"/>
        <v>0</v>
      </c>
      <c r="W51" s="43">
        <f t="shared" si="85"/>
        <v>0</v>
      </c>
      <c r="X51" s="50">
        <f t="shared" si="86"/>
        <v>0</v>
      </c>
    </row>
    <row r="52" spans="3:24" ht="27" thickBot="1">
      <c r="C52" s="184"/>
      <c r="D52" s="184"/>
      <c r="E52" s="41">
        <v>6000</v>
      </c>
      <c r="F52" s="42" t="s">
        <v>109</v>
      </c>
      <c r="G52" s="46">
        <v>0</v>
      </c>
      <c r="H52" s="47">
        <v>0</v>
      </c>
      <c r="I52" s="44">
        <f t="shared" si="79"/>
        <v>0</v>
      </c>
      <c r="J52" s="46">
        <v>0</v>
      </c>
      <c r="K52" s="47">
        <v>0</v>
      </c>
      <c r="L52" s="44">
        <f t="shared" si="80"/>
        <v>0</v>
      </c>
      <c r="M52" s="46">
        <v>0</v>
      </c>
      <c r="N52" s="47">
        <v>0</v>
      </c>
      <c r="O52" s="44">
        <f t="shared" si="81"/>
        <v>0</v>
      </c>
      <c r="P52" s="46">
        <v>0</v>
      </c>
      <c r="Q52" s="47">
        <v>0</v>
      </c>
      <c r="R52" s="44">
        <f t="shared" si="82"/>
        <v>0</v>
      </c>
      <c r="S52" s="46">
        <v>0</v>
      </c>
      <c r="T52" s="47">
        <v>0</v>
      </c>
      <c r="U52" s="44">
        <f t="shared" si="83"/>
        <v>0</v>
      </c>
      <c r="V52" s="43">
        <f t="shared" si="84"/>
        <v>0</v>
      </c>
      <c r="W52" s="43">
        <f t="shared" si="85"/>
        <v>0</v>
      </c>
      <c r="X52" s="50">
        <f t="shared" si="86"/>
        <v>0</v>
      </c>
    </row>
    <row r="53" spans="3:24" ht="26.25">
      <c r="C53" s="184"/>
      <c r="D53" s="183">
        <v>20</v>
      </c>
      <c r="E53" s="186" t="s">
        <v>130</v>
      </c>
      <c r="F53" s="186"/>
      <c r="G53" s="40">
        <f>+SUM(G54:G59)</f>
        <v>13629869.640000001</v>
      </c>
      <c r="H53" s="40">
        <f t="shared" ref="H53:I53" si="87">+SUM(H54:H59)</f>
        <v>0</v>
      </c>
      <c r="I53" s="40">
        <f t="shared" si="87"/>
        <v>13629869.640000001</v>
      </c>
      <c r="J53" s="40">
        <f>+SUM(J54:J59)</f>
        <v>0</v>
      </c>
      <c r="K53" s="40">
        <f t="shared" ref="K53:L53" si="88">+SUM(K54:K59)</f>
        <v>0</v>
      </c>
      <c r="L53" s="40">
        <f t="shared" si="88"/>
        <v>0</v>
      </c>
      <c r="M53" s="40">
        <f>+SUM(M54:M59)</f>
        <v>0</v>
      </c>
      <c r="N53" s="40">
        <f t="shared" ref="N53:O53" si="89">+SUM(N54:N59)</f>
        <v>0</v>
      </c>
      <c r="O53" s="40">
        <f t="shared" si="89"/>
        <v>0</v>
      </c>
      <c r="P53" s="40">
        <f>+SUM(P54:P59)</f>
        <v>0</v>
      </c>
      <c r="Q53" s="40">
        <f t="shared" ref="Q53:R53" si="90">+SUM(Q54:Q59)</f>
        <v>0</v>
      </c>
      <c r="R53" s="40">
        <f t="shared" si="90"/>
        <v>0</v>
      </c>
      <c r="S53" s="40">
        <f>+SUM(S54:S59)</f>
        <v>0</v>
      </c>
      <c r="T53" s="40">
        <f t="shared" ref="T53:U53" si="91">+SUM(T54:T59)</f>
        <v>0</v>
      </c>
      <c r="U53" s="40">
        <f t="shared" si="91"/>
        <v>0</v>
      </c>
      <c r="V53" s="40">
        <f>+SUM(V54:V59)</f>
        <v>13629869.640000001</v>
      </c>
      <c r="W53" s="40">
        <f t="shared" ref="W53:X53" si="92">+SUM(W54:W59)</f>
        <v>0</v>
      </c>
      <c r="X53" s="40">
        <f t="shared" si="92"/>
        <v>13629869.640000001</v>
      </c>
    </row>
    <row r="54" spans="3:24" ht="26.25">
      <c r="C54" s="184"/>
      <c r="D54" s="184"/>
      <c r="E54" s="41">
        <v>1000</v>
      </c>
      <c r="F54" s="42" t="s">
        <v>20</v>
      </c>
      <c r="G54" s="43">
        <v>0</v>
      </c>
      <c r="H54" s="43">
        <v>0</v>
      </c>
      <c r="I54" s="44">
        <f>+G54+H54</f>
        <v>0</v>
      </c>
      <c r="J54" s="43">
        <v>0</v>
      </c>
      <c r="K54" s="43">
        <v>0</v>
      </c>
      <c r="L54" s="44">
        <f>+J54+K54</f>
        <v>0</v>
      </c>
      <c r="M54" s="43">
        <v>0</v>
      </c>
      <c r="N54" s="43">
        <v>0</v>
      </c>
      <c r="O54" s="44">
        <f>+M54+N54</f>
        <v>0</v>
      </c>
      <c r="P54" s="43">
        <v>0</v>
      </c>
      <c r="Q54" s="43">
        <v>0</v>
      </c>
      <c r="R54" s="44">
        <f>+P54+Q54</f>
        <v>0</v>
      </c>
      <c r="S54" s="43">
        <v>0</v>
      </c>
      <c r="T54" s="43">
        <v>0</v>
      </c>
      <c r="U54" s="44">
        <f>+S54+T54</f>
        <v>0</v>
      </c>
      <c r="V54" s="43">
        <f>+G54-J54-M54-P54-S54</f>
        <v>0</v>
      </c>
      <c r="W54" s="43">
        <f>+H54-K54-N54-Q54-T54</f>
        <v>0</v>
      </c>
      <c r="X54" s="50">
        <f>+I54-L54-O54-R54-U54</f>
        <v>0</v>
      </c>
    </row>
    <row r="55" spans="3:24" ht="26.25">
      <c r="C55" s="184"/>
      <c r="D55" s="184"/>
      <c r="E55" s="41">
        <v>2000</v>
      </c>
      <c r="F55" s="42" t="s">
        <v>24</v>
      </c>
      <c r="G55" s="43">
        <f>+'FORMATO ESPECIFICO FASP'!M117</f>
        <v>12230888.76</v>
      </c>
      <c r="H55" s="43">
        <v>0</v>
      </c>
      <c r="I55" s="44">
        <f t="shared" ref="I55:I59" si="93">+G55+H55</f>
        <v>12230888.76</v>
      </c>
      <c r="J55" s="45">
        <v>0</v>
      </c>
      <c r="K55" s="45">
        <v>0</v>
      </c>
      <c r="L55" s="44">
        <f t="shared" ref="L55:L59" si="94">+J55+K55</f>
        <v>0</v>
      </c>
      <c r="M55" s="45">
        <v>0</v>
      </c>
      <c r="N55" s="45">
        <v>0</v>
      </c>
      <c r="O55" s="44">
        <f t="shared" ref="O55:O59" si="95">+M55+N55</f>
        <v>0</v>
      </c>
      <c r="P55" s="45">
        <v>0</v>
      </c>
      <c r="Q55" s="45">
        <v>0</v>
      </c>
      <c r="R55" s="44">
        <f t="shared" ref="R55:R59" si="96">+P55+Q55</f>
        <v>0</v>
      </c>
      <c r="S55" s="45">
        <v>0</v>
      </c>
      <c r="T55" s="45">
        <v>0</v>
      </c>
      <c r="U55" s="44">
        <f t="shared" ref="U55:U59" si="97">+S55+T55</f>
        <v>0</v>
      </c>
      <c r="V55" s="43">
        <f t="shared" ref="V55:V59" si="98">+G55-J55-M55-P55-S55</f>
        <v>12230888.76</v>
      </c>
      <c r="W55" s="43">
        <f t="shared" ref="W55:W59" si="99">+H55-K55-N55-Q55-T55</f>
        <v>0</v>
      </c>
      <c r="X55" s="50">
        <f t="shared" ref="X55:X59" si="100">+I55-L55-O55-R55-U55</f>
        <v>12230888.76</v>
      </c>
    </row>
    <row r="56" spans="3:24" ht="26.25">
      <c r="C56" s="184"/>
      <c r="D56" s="184"/>
      <c r="E56" s="41">
        <v>3000</v>
      </c>
      <c r="F56" s="42" t="s">
        <v>28</v>
      </c>
      <c r="G56" s="43">
        <f>+'FORMATO ESPECIFICO FASP'!M123</f>
        <v>1398980.88</v>
      </c>
      <c r="H56" s="43">
        <v>0</v>
      </c>
      <c r="I56" s="44">
        <f t="shared" si="93"/>
        <v>1398980.88</v>
      </c>
      <c r="J56" s="45">
        <v>0</v>
      </c>
      <c r="K56" s="43">
        <v>0</v>
      </c>
      <c r="L56" s="44">
        <f t="shared" si="94"/>
        <v>0</v>
      </c>
      <c r="M56" s="45">
        <v>0</v>
      </c>
      <c r="N56" s="43">
        <v>0</v>
      </c>
      <c r="O56" s="44">
        <f t="shared" si="95"/>
        <v>0</v>
      </c>
      <c r="P56" s="45">
        <v>0</v>
      </c>
      <c r="Q56" s="43">
        <v>0</v>
      </c>
      <c r="R56" s="44">
        <f t="shared" si="96"/>
        <v>0</v>
      </c>
      <c r="S56" s="45">
        <v>0</v>
      </c>
      <c r="T56" s="43">
        <v>0</v>
      </c>
      <c r="U56" s="44">
        <f t="shared" si="97"/>
        <v>0</v>
      </c>
      <c r="V56" s="43">
        <f t="shared" si="98"/>
        <v>1398980.88</v>
      </c>
      <c r="W56" s="43">
        <f t="shared" si="99"/>
        <v>0</v>
      </c>
      <c r="X56" s="50">
        <f t="shared" si="100"/>
        <v>1398980.88</v>
      </c>
    </row>
    <row r="57" spans="3:24" ht="26.25">
      <c r="C57" s="184"/>
      <c r="D57" s="184"/>
      <c r="E57" s="41">
        <v>4000</v>
      </c>
      <c r="F57" s="42" t="s">
        <v>63</v>
      </c>
      <c r="G57" s="43">
        <v>0</v>
      </c>
      <c r="H57" s="43">
        <v>0</v>
      </c>
      <c r="I57" s="44">
        <f t="shared" si="93"/>
        <v>0</v>
      </c>
      <c r="J57" s="45">
        <v>0</v>
      </c>
      <c r="K57" s="43">
        <v>0</v>
      </c>
      <c r="L57" s="44">
        <f t="shared" si="94"/>
        <v>0</v>
      </c>
      <c r="M57" s="45">
        <v>0</v>
      </c>
      <c r="N57" s="43">
        <v>0</v>
      </c>
      <c r="O57" s="44">
        <f t="shared" si="95"/>
        <v>0</v>
      </c>
      <c r="P57" s="45">
        <v>0</v>
      </c>
      <c r="Q57" s="43">
        <v>0</v>
      </c>
      <c r="R57" s="44">
        <f t="shared" si="96"/>
        <v>0</v>
      </c>
      <c r="S57" s="45">
        <v>0</v>
      </c>
      <c r="T57" s="43">
        <v>0</v>
      </c>
      <c r="U57" s="44">
        <f t="shared" si="97"/>
        <v>0</v>
      </c>
      <c r="V57" s="43">
        <f t="shared" si="98"/>
        <v>0</v>
      </c>
      <c r="W57" s="43">
        <f t="shared" si="99"/>
        <v>0</v>
      </c>
      <c r="X57" s="50">
        <f t="shared" si="100"/>
        <v>0</v>
      </c>
    </row>
    <row r="58" spans="3:24" ht="26.25">
      <c r="C58" s="184"/>
      <c r="D58" s="184"/>
      <c r="E58" s="41">
        <v>5000</v>
      </c>
      <c r="F58" s="42" t="s">
        <v>36</v>
      </c>
      <c r="G58" s="43">
        <v>0</v>
      </c>
      <c r="H58" s="43">
        <v>0</v>
      </c>
      <c r="I58" s="44">
        <f t="shared" si="93"/>
        <v>0</v>
      </c>
      <c r="J58" s="45">
        <v>0</v>
      </c>
      <c r="K58" s="43">
        <v>0</v>
      </c>
      <c r="L58" s="44">
        <f t="shared" si="94"/>
        <v>0</v>
      </c>
      <c r="M58" s="45">
        <v>0</v>
      </c>
      <c r="N58" s="43">
        <v>0</v>
      </c>
      <c r="O58" s="44">
        <f t="shared" si="95"/>
        <v>0</v>
      </c>
      <c r="P58" s="45">
        <v>0</v>
      </c>
      <c r="Q58" s="43">
        <v>0</v>
      </c>
      <c r="R58" s="44">
        <f t="shared" si="96"/>
        <v>0</v>
      </c>
      <c r="S58" s="45">
        <v>0</v>
      </c>
      <c r="T58" s="43">
        <v>0</v>
      </c>
      <c r="U58" s="44">
        <f t="shared" si="97"/>
        <v>0</v>
      </c>
      <c r="V58" s="43">
        <f t="shared" si="98"/>
        <v>0</v>
      </c>
      <c r="W58" s="43">
        <f t="shared" si="99"/>
        <v>0</v>
      </c>
      <c r="X58" s="50">
        <f t="shared" si="100"/>
        <v>0</v>
      </c>
    </row>
    <row r="59" spans="3:24" ht="27" thickBot="1">
      <c r="C59" s="184"/>
      <c r="D59" s="184"/>
      <c r="E59" s="41">
        <v>6000</v>
      </c>
      <c r="F59" s="42" t="s">
        <v>109</v>
      </c>
      <c r="G59" s="46">
        <v>0</v>
      </c>
      <c r="H59" s="47">
        <v>0</v>
      </c>
      <c r="I59" s="44">
        <f t="shared" si="93"/>
        <v>0</v>
      </c>
      <c r="J59" s="46">
        <v>0</v>
      </c>
      <c r="K59" s="47">
        <v>0</v>
      </c>
      <c r="L59" s="44">
        <f t="shared" si="94"/>
        <v>0</v>
      </c>
      <c r="M59" s="46">
        <v>0</v>
      </c>
      <c r="N59" s="47">
        <v>0</v>
      </c>
      <c r="O59" s="44">
        <f t="shared" si="95"/>
        <v>0</v>
      </c>
      <c r="P59" s="46">
        <v>0</v>
      </c>
      <c r="Q59" s="47">
        <v>0</v>
      </c>
      <c r="R59" s="44">
        <f t="shared" si="96"/>
        <v>0</v>
      </c>
      <c r="S59" s="46">
        <v>0</v>
      </c>
      <c r="T59" s="47">
        <v>0</v>
      </c>
      <c r="U59" s="44">
        <f t="shared" si="97"/>
        <v>0</v>
      </c>
      <c r="V59" s="43">
        <f t="shared" si="98"/>
        <v>0</v>
      </c>
      <c r="W59" s="43">
        <f t="shared" si="99"/>
        <v>0</v>
      </c>
      <c r="X59" s="50">
        <f t="shared" si="100"/>
        <v>0</v>
      </c>
    </row>
    <row r="60" spans="3:24" ht="26.25">
      <c r="C60" s="184"/>
      <c r="D60" s="183">
        <v>20</v>
      </c>
      <c r="E60" s="186" t="s">
        <v>131</v>
      </c>
      <c r="F60" s="186"/>
      <c r="G60" s="40">
        <f>+SUM(G61:G66)</f>
        <v>0</v>
      </c>
      <c r="H60" s="40">
        <f t="shared" ref="H60:I60" si="101">+SUM(H61:H66)</f>
        <v>10526957.52</v>
      </c>
      <c r="I60" s="40">
        <f t="shared" si="101"/>
        <v>10526957.52</v>
      </c>
      <c r="J60" s="40">
        <f>+SUM(J61:J66)</f>
        <v>0</v>
      </c>
      <c r="K60" s="40">
        <f t="shared" ref="K60:L60" si="102">+SUM(K61:K66)</f>
        <v>0</v>
      </c>
      <c r="L60" s="40">
        <f t="shared" si="102"/>
        <v>0</v>
      </c>
      <c r="M60" s="40">
        <f>+SUM(M61:M66)</f>
        <v>0</v>
      </c>
      <c r="N60" s="40">
        <f t="shared" ref="N60:O60" si="103">+SUM(N61:N66)</f>
        <v>35273.35</v>
      </c>
      <c r="O60" s="40">
        <f t="shared" si="103"/>
        <v>35273.35</v>
      </c>
      <c r="P60" s="40">
        <f>+SUM(P61:P66)</f>
        <v>0</v>
      </c>
      <c r="Q60" s="40">
        <f t="shared" ref="Q60:R60" si="104">+SUM(Q61:Q66)</f>
        <v>2390176.67</v>
      </c>
      <c r="R60" s="40">
        <f t="shared" si="104"/>
        <v>2390176.67</v>
      </c>
      <c r="S60" s="40">
        <f>+SUM(S61:S66)</f>
        <v>0</v>
      </c>
      <c r="T60" s="40">
        <f t="shared" ref="T60:U60" si="105">+SUM(T61:T66)</f>
        <v>0</v>
      </c>
      <c r="U60" s="40">
        <f t="shared" si="105"/>
        <v>0</v>
      </c>
      <c r="V60" s="40">
        <f>+SUM(V61:V66)</f>
        <v>0</v>
      </c>
      <c r="W60" s="40">
        <f t="shared" ref="W60:X60" si="106">+SUM(W61:W66)</f>
        <v>8101507.5000000009</v>
      </c>
      <c r="X60" s="40">
        <f t="shared" si="106"/>
        <v>8101507.5000000009</v>
      </c>
    </row>
    <row r="61" spans="3:24" ht="26.25">
      <c r="C61" s="184"/>
      <c r="D61" s="184"/>
      <c r="E61" s="41">
        <v>1000</v>
      </c>
      <c r="F61" s="42" t="s">
        <v>20</v>
      </c>
      <c r="G61" s="43">
        <v>0</v>
      </c>
      <c r="H61" s="43">
        <f>+'FORMATO ESPECIFICO FASP'!P128</f>
        <v>9701800.0800000001</v>
      </c>
      <c r="I61" s="44">
        <f>+G61+H61</f>
        <v>9701800.0800000001</v>
      </c>
      <c r="J61" s="43">
        <v>0</v>
      </c>
      <c r="K61" s="43">
        <f>+'FORMATO ESPECIFICO FASP'!AK128</f>
        <v>0</v>
      </c>
      <c r="L61" s="44">
        <f>+J61+K61</f>
        <v>0</v>
      </c>
      <c r="M61" s="43">
        <v>0</v>
      </c>
      <c r="N61" s="43">
        <f>+'FORMATO ESPECIFICO FASP'!AD128</f>
        <v>35273.35</v>
      </c>
      <c r="O61" s="44">
        <f>+M61+N61</f>
        <v>35273.35</v>
      </c>
      <c r="P61" s="43">
        <v>0</v>
      </c>
      <c r="Q61" s="43">
        <f>+'FORMATO ESPECIFICO FASP'!W128</f>
        <v>2390176.67</v>
      </c>
      <c r="R61" s="44">
        <f>+P61+Q61</f>
        <v>2390176.67</v>
      </c>
      <c r="S61" s="43">
        <v>0</v>
      </c>
      <c r="T61" s="43">
        <v>0</v>
      </c>
      <c r="U61" s="44">
        <f>+S61+T61</f>
        <v>0</v>
      </c>
      <c r="V61" s="43">
        <f>+G61-J61-M61-P61-S61</f>
        <v>0</v>
      </c>
      <c r="W61" s="43">
        <f>+H61-K61-N61-Q61-T61</f>
        <v>7276350.0600000005</v>
      </c>
      <c r="X61" s="50">
        <f>+I61-L61-O61-R61-U61</f>
        <v>7276350.0600000005</v>
      </c>
    </row>
    <row r="62" spans="3:24" ht="26.25">
      <c r="C62" s="184"/>
      <c r="D62" s="184"/>
      <c r="E62" s="41">
        <v>2000</v>
      </c>
      <c r="F62" s="42" t="s">
        <v>24</v>
      </c>
      <c r="G62" s="43">
        <v>0</v>
      </c>
      <c r="H62" s="43">
        <f>+'FORMATO ESPECIFICO FASP'!P132</f>
        <v>44718.95</v>
      </c>
      <c r="I62" s="44">
        <f t="shared" ref="I62:I66" si="107">+G62+H62</f>
        <v>44718.95</v>
      </c>
      <c r="J62" s="45">
        <v>0</v>
      </c>
      <c r="K62" s="45">
        <v>0</v>
      </c>
      <c r="L62" s="44">
        <f t="shared" ref="L62:L66" si="108">+J62+K62</f>
        <v>0</v>
      </c>
      <c r="M62" s="45">
        <v>0</v>
      </c>
      <c r="N62" s="45">
        <v>0</v>
      </c>
      <c r="O62" s="44">
        <f t="shared" ref="O62:O66" si="109">+M62+N62</f>
        <v>0</v>
      </c>
      <c r="P62" s="45">
        <v>0</v>
      </c>
      <c r="Q62" s="43">
        <f>+'FORMATO ESPECIFICO FASP'!W132</f>
        <v>0</v>
      </c>
      <c r="R62" s="44">
        <f t="shared" ref="R62:R66" si="110">+P62+Q62</f>
        <v>0</v>
      </c>
      <c r="S62" s="45">
        <v>0</v>
      </c>
      <c r="T62" s="45">
        <v>0</v>
      </c>
      <c r="U62" s="44">
        <f t="shared" ref="U62:U66" si="111">+S62+T62</f>
        <v>0</v>
      </c>
      <c r="V62" s="43">
        <f t="shared" ref="V62:V66" si="112">+G62-J62-M62-P62-S62</f>
        <v>0</v>
      </c>
      <c r="W62" s="43">
        <f t="shared" ref="W62:W66" si="113">+H62-K62-N62-Q62-T62</f>
        <v>44718.95</v>
      </c>
      <c r="X62" s="50">
        <f t="shared" ref="X62:X66" si="114">+I62-L62-O62-R62-U62</f>
        <v>44718.95</v>
      </c>
    </row>
    <row r="63" spans="3:24" ht="26.25">
      <c r="C63" s="184"/>
      <c r="D63" s="184"/>
      <c r="E63" s="41">
        <v>3000</v>
      </c>
      <c r="F63" s="42" t="s">
        <v>28</v>
      </c>
      <c r="G63" s="43">
        <v>0</v>
      </c>
      <c r="H63" s="43">
        <v>0</v>
      </c>
      <c r="I63" s="44">
        <f t="shared" si="107"/>
        <v>0</v>
      </c>
      <c r="J63" s="45">
        <v>0</v>
      </c>
      <c r="K63" s="43">
        <v>0</v>
      </c>
      <c r="L63" s="44">
        <f t="shared" si="108"/>
        <v>0</v>
      </c>
      <c r="M63" s="45">
        <v>0</v>
      </c>
      <c r="N63" s="43">
        <v>0</v>
      </c>
      <c r="O63" s="44">
        <f t="shared" si="109"/>
        <v>0</v>
      </c>
      <c r="P63" s="45">
        <v>0</v>
      </c>
      <c r="Q63" s="43">
        <v>0</v>
      </c>
      <c r="R63" s="44">
        <f t="shared" si="110"/>
        <v>0</v>
      </c>
      <c r="S63" s="45">
        <v>0</v>
      </c>
      <c r="T63" s="43">
        <v>0</v>
      </c>
      <c r="U63" s="44">
        <f t="shared" si="111"/>
        <v>0</v>
      </c>
      <c r="V63" s="43">
        <f t="shared" si="112"/>
        <v>0</v>
      </c>
      <c r="W63" s="43">
        <f t="shared" si="113"/>
        <v>0</v>
      </c>
      <c r="X63" s="50">
        <f t="shared" si="114"/>
        <v>0</v>
      </c>
    </row>
    <row r="64" spans="3:24" ht="26.25">
      <c r="C64" s="184"/>
      <c r="D64" s="184"/>
      <c r="E64" s="41">
        <v>4000</v>
      </c>
      <c r="F64" s="42" t="s">
        <v>63</v>
      </c>
      <c r="G64" s="43">
        <v>0</v>
      </c>
      <c r="H64" s="43">
        <v>0</v>
      </c>
      <c r="I64" s="44">
        <f t="shared" si="107"/>
        <v>0</v>
      </c>
      <c r="J64" s="45">
        <v>0</v>
      </c>
      <c r="K64" s="43">
        <v>0</v>
      </c>
      <c r="L64" s="44">
        <f t="shared" si="108"/>
        <v>0</v>
      </c>
      <c r="M64" s="45">
        <v>0</v>
      </c>
      <c r="N64" s="43">
        <v>0</v>
      </c>
      <c r="O64" s="44">
        <f t="shared" si="109"/>
        <v>0</v>
      </c>
      <c r="P64" s="45">
        <v>0</v>
      </c>
      <c r="Q64" s="43">
        <v>0</v>
      </c>
      <c r="R64" s="44">
        <f t="shared" si="110"/>
        <v>0</v>
      </c>
      <c r="S64" s="45">
        <v>0</v>
      </c>
      <c r="T64" s="43">
        <v>0</v>
      </c>
      <c r="U64" s="44">
        <f t="shared" si="111"/>
        <v>0</v>
      </c>
      <c r="V64" s="43">
        <f t="shared" si="112"/>
        <v>0</v>
      </c>
      <c r="W64" s="43">
        <f t="shared" si="113"/>
        <v>0</v>
      </c>
      <c r="X64" s="50">
        <f t="shared" si="114"/>
        <v>0</v>
      </c>
    </row>
    <row r="65" spans="3:24" ht="26.25">
      <c r="C65" s="184"/>
      <c r="D65" s="184"/>
      <c r="E65" s="41">
        <v>5000</v>
      </c>
      <c r="F65" s="42" t="s">
        <v>36</v>
      </c>
      <c r="G65" s="43">
        <v>0</v>
      </c>
      <c r="H65" s="43">
        <f>+'FORMATO ESPECIFICO FASP'!P136</f>
        <v>780438.49</v>
      </c>
      <c r="I65" s="44">
        <f t="shared" si="107"/>
        <v>780438.49</v>
      </c>
      <c r="J65" s="45">
        <v>0</v>
      </c>
      <c r="K65" s="43">
        <v>0</v>
      </c>
      <c r="L65" s="44">
        <f t="shared" si="108"/>
        <v>0</v>
      </c>
      <c r="M65" s="45">
        <v>0</v>
      </c>
      <c r="N65" s="43">
        <v>0</v>
      </c>
      <c r="O65" s="44">
        <f t="shared" si="109"/>
        <v>0</v>
      </c>
      <c r="P65" s="45">
        <v>0</v>
      </c>
      <c r="Q65" s="43">
        <f>+'FORMATO ESPECIFICO FASP'!W136</f>
        <v>0</v>
      </c>
      <c r="R65" s="44">
        <f t="shared" si="110"/>
        <v>0</v>
      </c>
      <c r="S65" s="45">
        <v>0</v>
      </c>
      <c r="T65" s="43">
        <v>0</v>
      </c>
      <c r="U65" s="44">
        <f t="shared" si="111"/>
        <v>0</v>
      </c>
      <c r="V65" s="43">
        <f t="shared" si="112"/>
        <v>0</v>
      </c>
      <c r="W65" s="43">
        <f t="shared" si="113"/>
        <v>780438.49</v>
      </c>
      <c r="X65" s="50">
        <f t="shared" si="114"/>
        <v>780438.49</v>
      </c>
    </row>
    <row r="66" spans="3:24" ht="27" thickBot="1">
      <c r="C66" s="187"/>
      <c r="D66" s="184"/>
      <c r="E66" s="41">
        <v>6000</v>
      </c>
      <c r="F66" s="42" t="s">
        <v>109</v>
      </c>
      <c r="G66" s="46">
        <v>0</v>
      </c>
      <c r="H66" s="47">
        <v>0</v>
      </c>
      <c r="I66" s="44">
        <f t="shared" si="107"/>
        <v>0</v>
      </c>
      <c r="J66" s="46">
        <v>0</v>
      </c>
      <c r="K66" s="47">
        <v>0</v>
      </c>
      <c r="L66" s="44">
        <f t="shared" si="108"/>
        <v>0</v>
      </c>
      <c r="M66" s="46">
        <v>0</v>
      </c>
      <c r="N66" s="47">
        <v>0</v>
      </c>
      <c r="O66" s="44">
        <f t="shared" si="109"/>
        <v>0</v>
      </c>
      <c r="P66" s="46">
        <v>0</v>
      </c>
      <c r="Q66" s="47">
        <v>0</v>
      </c>
      <c r="R66" s="44">
        <f t="shared" si="110"/>
        <v>0</v>
      </c>
      <c r="S66" s="46">
        <v>0</v>
      </c>
      <c r="T66" s="47">
        <v>0</v>
      </c>
      <c r="U66" s="44">
        <f t="shared" si="111"/>
        <v>0</v>
      </c>
      <c r="V66" s="43">
        <f t="shared" si="112"/>
        <v>0</v>
      </c>
      <c r="W66" s="43">
        <f t="shared" si="113"/>
        <v>0</v>
      </c>
      <c r="X66" s="50">
        <f t="shared" si="114"/>
        <v>0</v>
      </c>
    </row>
    <row r="67" spans="3:24" ht="27" thickBot="1">
      <c r="C67" s="183">
        <v>7</v>
      </c>
      <c r="D67" s="185" t="s">
        <v>134</v>
      </c>
      <c r="E67" s="185"/>
      <c r="F67" s="185"/>
      <c r="G67" s="39">
        <f>+G68</f>
        <v>1744000</v>
      </c>
      <c r="H67" s="39">
        <f t="shared" ref="H67:X67" si="115">+H68</f>
        <v>4692505.87</v>
      </c>
      <c r="I67" s="39">
        <f t="shared" si="115"/>
        <v>6436505.8700000001</v>
      </c>
      <c r="J67" s="39">
        <f t="shared" si="115"/>
        <v>0</v>
      </c>
      <c r="K67" s="39">
        <f t="shared" si="115"/>
        <v>0</v>
      </c>
      <c r="L67" s="39">
        <f t="shared" si="115"/>
        <v>0</v>
      </c>
      <c r="M67" s="39">
        <f t="shared" si="115"/>
        <v>0</v>
      </c>
      <c r="N67" s="39">
        <f t="shared" si="115"/>
        <v>11353.28</v>
      </c>
      <c r="O67" s="39">
        <f t="shared" si="115"/>
        <v>11353.28</v>
      </c>
      <c r="P67" s="39">
        <f t="shared" si="115"/>
        <v>0</v>
      </c>
      <c r="Q67" s="39">
        <f t="shared" si="115"/>
        <v>572002.32999999996</v>
      </c>
      <c r="R67" s="39">
        <f t="shared" si="115"/>
        <v>572002.32999999996</v>
      </c>
      <c r="S67" s="39">
        <f t="shared" si="115"/>
        <v>0</v>
      </c>
      <c r="T67" s="39">
        <f t="shared" si="115"/>
        <v>0</v>
      </c>
      <c r="U67" s="39">
        <f t="shared" si="115"/>
        <v>0</v>
      </c>
      <c r="V67" s="39">
        <f t="shared" si="115"/>
        <v>1744000</v>
      </c>
      <c r="W67" s="39">
        <f t="shared" si="115"/>
        <v>4109150.26</v>
      </c>
      <c r="X67" s="39">
        <f t="shared" si="115"/>
        <v>5853150.2599999998</v>
      </c>
    </row>
    <row r="68" spans="3:24" ht="60" customHeight="1">
      <c r="C68" s="184"/>
      <c r="D68" s="183">
        <v>21</v>
      </c>
      <c r="E68" s="186" t="s">
        <v>135</v>
      </c>
      <c r="F68" s="186"/>
      <c r="G68" s="40">
        <f>+SUM(G69:G74)</f>
        <v>1744000</v>
      </c>
      <c r="H68" s="40">
        <f t="shared" ref="H68:I68" si="116">+SUM(H69:H74)</f>
        <v>4692505.87</v>
      </c>
      <c r="I68" s="40">
        <f t="shared" si="116"/>
        <v>6436505.8700000001</v>
      </c>
      <c r="J68" s="40">
        <f>+SUM(J69:J74)</f>
        <v>0</v>
      </c>
      <c r="K68" s="40">
        <f t="shared" ref="K68:L68" si="117">+SUM(K69:K74)</f>
        <v>0</v>
      </c>
      <c r="L68" s="40">
        <f t="shared" si="117"/>
        <v>0</v>
      </c>
      <c r="M68" s="40">
        <f>+SUM(M69:M74)</f>
        <v>0</v>
      </c>
      <c r="N68" s="40">
        <f t="shared" ref="N68:O68" si="118">+SUM(N69:N74)</f>
        <v>11353.28</v>
      </c>
      <c r="O68" s="40">
        <f t="shared" si="118"/>
        <v>11353.28</v>
      </c>
      <c r="P68" s="40">
        <f>+SUM(P69:P74)</f>
        <v>0</v>
      </c>
      <c r="Q68" s="40">
        <f t="shared" ref="Q68:R68" si="119">+SUM(Q69:Q74)</f>
        <v>572002.32999999996</v>
      </c>
      <c r="R68" s="40">
        <f t="shared" si="119"/>
        <v>572002.32999999996</v>
      </c>
      <c r="S68" s="40">
        <f>+SUM(S69:S74)</f>
        <v>0</v>
      </c>
      <c r="T68" s="40">
        <f t="shared" ref="T68:U68" si="120">+SUM(T69:T74)</f>
        <v>0</v>
      </c>
      <c r="U68" s="40">
        <f t="shared" si="120"/>
        <v>0</v>
      </c>
      <c r="V68" s="40">
        <f>+SUM(V69:V74)</f>
        <v>1744000</v>
      </c>
      <c r="W68" s="40">
        <f t="shared" ref="W68:X68" si="121">+SUM(W69:W74)</f>
        <v>4109150.26</v>
      </c>
      <c r="X68" s="40">
        <f t="shared" si="121"/>
        <v>5853150.2599999998</v>
      </c>
    </row>
    <row r="69" spans="3:24" ht="26.25">
      <c r="C69" s="184"/>
      <c r="D69" s="184"/>
      <c r="E69" s="41">
        <v>1000</v>
      </c>
      <c r="F69" s="42" t="s">
        <v>20</v>
      </c>
      <c r="G69" s="43">
        <v>0</v>
      </c>
      <c r="H69" s="43">
        <f>+'FORMATO ESPECIFICO FASP'!P152</f>
        <v>2202274.2999999998</v>
      </c>
      <c r="I69" s="44">
        <f>+G69+H69</f>
        <v>2202274.2999999998</v>
      </c>
      <c r="J69" s="43">
        <v>0</v>
      </c>
      <c r="K69" s="43">
        <v>0</v>
      </c>
      <c r="L69" s="44">
        <f>+J69+K69</f>
        <v>0</v>
      </c>
      <c r="M69" s="43">
        <v>0</v>
      </c>
      <c r="N69" s="43">
        <f>+'FORMATO ESPECIFICO FASP'!AD152</f>
        <v>11353.28</v>
      </c>
      <c r="O69" s="44">
        <f>+M69+N69</f>
        <v>11353.28</v>
      </c>
      <c r="P69" s="43">
        <v>0</v>
      </c>
      <c r="Q69" s="43">
        <f>+'FORMATO ESPECIFICO FASP'!W152</f>
        <v>490766.92</v>
      </c>
      <c r="R69" s="44">
        <f>+P69+Q69</f>
        <v>490766.92</v>
      </c>
      <c r="S69" s="43">
        <v>0</v>
      </c>
      <c r="T69" s="43">
        <v>0</v>
      </c>
      <c r="U69" s="44">
        <f>+S69+T69</f>
        <v>0</v>
      </c>
      <c r="V69" s="43">
        <f>+G69-J69-M69-P69-S69</f>
        <v>0</v>
      </c>
      <c r="W69" s="43">
        <f>+H69-K69-N69-Q69-T69</f>
        <v>1700154.1</v>
      </c>
      <c r="X69" s="50">
        <f>+I69-L69-O69-R69-U69</f>
        <v>1700154.1</v>
      </c>
    </row>
    <row r="70" spans="3:24" ht="26.25">
      <c r="C70" s="184"/>
      <c r="D70" s="184"/>
      <c r="E70" s="41">
        <v>2000</v>
      </c>
      <c r="F70" s="42" t="s">
        <v>24</v>
      </c>
      <c r="G70" s="43">
        <v>0</v>
      </c>
      <c r="H70" s="43">
        <f>+'FORMATO ESPECIFICO FASP'!P156</f>
        <v>572000</v>
      </c>
      <c r="I70" s="44">
        <f t="shared" ref="I70:I74" si="122">+G70+H70</f>
        <v>572000</v>
      </c>
      <c r="J70" s="45">
        <f>+'[1]Formato Especifico'!AI52</f>
        <v>0</v>
      </c>
      <c r="K70" s="45">
        <v>0</v>
      </c>
      <c r="L70" s="44">
        <f t="shared" ref="L70:L74" si="123">+J70+K70</f>
        <v>0</v>
      </c>
      <c r="M70" s="45">
        <f>+'[1]Formato Especifico'!AB52</f>
        <v>0</v>
      </c>
      <c r="N70" s="45">
        <v>0</v>
      </c>
      <c r="O70" s="44">
        <f t="shared" ref="O70:O74" si="124">+M70+N70</f>
        <v>0</v>
      </c>
      <c r="P70" s="45">
        <v>0</v>
      </c>
      <c r="Q70" s="43">
        <f>+'FORMATO ESPECIFICO FASP'!W156</f>
        <v>40710.410000000003</v>
      </c>
      <c r="R70" s="44">
        <f t="shared" ref="R70:R74" si="125">+P70+Q70</f>
        <v>40710.410000000003</v>
      </c>
      <c r="S70" s="45">
        <v>0</v>
      </c>
      <c r="T70" s="45">
        <v>0</v>
      </c>
      <c r="U70" s="44">
        <f t="shared" ref="U70:U74" si="126">+S70+T70</f>
        <v>0</v>
      </c>
      <c r="V70" s="43">
        <f t="shared" ref="V70:V74" si="127">+G70-J70-M70-P70-S70</f>
        <v>0</v>
      </c>
      <c r="W70" s="43">
        <f t="shared" ref="W70:W74" si="128">+H70-K70-N70-Q70-T70</f>
        <v>531289.59</v>
      </c>
      <c r="X70" s="50">
        <f t="shared" ref="X70:X74" si="129">+I70-L70-O70-R70-U70</f>
        <v>531289.59</v>
      </c>
    </row>
    <row r="71" spans="3:24" ht="26.25">
      <c r="C71" s="184"/>
      <c r="D71" s="184"/>
      <c r="E71" s="41">
        <v>3000</v>
      </c>
      <c r="F71" s="42" t="s">
        <v>28</v>
      </c>
      <c r="G71" s="43">
        <v>0</v>
      </c>
      <c r="H71" s="43">
        <f>+'FORMATO ESPECIFICO FASP'!P175</f>
        <v>858231.57000000007</v>
      </c>
      <c r="I71" s="44">
        <f t="shared" si="122"/>
        <v>858231.57000000007</v>
      </c>
      <c r="J71" s="45">
        <v>0</v>
      </c>
      <c r="K71" s="43">
        <v>0</v>
      </c>
      <c r="L71" s="44">
        <f t="shared" si="123"/>
        <v>0</v>
      </c>
      <c r="M71" s="45">
        <v>0</v>
      </c>
      <c r="N71" s="43">
        <v>0</v>
      </c>
      <c r="O71" s="44">
        <f t="shared" si="124"/>
        <v>0</v>
      </c>
      <c r="P71" s="45">
        <v>0</v>
      </c>
      <c r="Q71" s="43">
        <f>+'FORMATO ESPECIFICO FASP'!W175</f>
        <v>40525</v>
      </c>
      <c r="R71" s="44">
        <f t="shared" si="125"/>
        <v>40525</v>
      </c>
      <c r="S71" s="45">
        <v>0</v>
      </c>
      <c r="T71" s="43">
        <v>0</v>
      </c>
      <c r="U71" s="44">
        <f t="shared" si="126"/>
        <v>0</v>
      </c>
      <c r="V71" s="43">
        <f t="shared" si="127"/>
        <v>0</v>
      </c>
      <c r="W71" s="43">
        <f t="shared" si="128"/>
        <v>817706.57000000007</v>
      </c>
      <c r="X71" s="50">
        <f t="shared" si="129"/>
        <v>817706.57000000007</v>
      </c>
    </row>
    <row r="72" spans="3:24" ht="26.25">
      <c r="C72" s="184"/>
      <c r="D72" s="184"/>
      <c r="E72" s="41">
        <v>4000</v>
      </c>
      <c r="F72" s="42" t="s">
        <v>63</v>
      </c>
      <c r="G72" s="43">
        <v>0</v>
      </c>
      <c r="H72" s="43">
        <v>0</v>
      </c>
      <c r="I72" s="44">
        <f t="shared" si="122"/>
        <v>0</v>
      </c>
      <c r="J72" s="45">
        <v>0</v>
      </c>
      <c r="K72" s="43">
        <v>0</v>
      </c>
      <c r="L72" s="44">
        <f t="shared" si="123"/>
        <v>0</v>
      </c>
      <c r="M72" s="45">
        <v>0</v>
      </c>
      <c r="N72" s="43">
        <v>0</v>
      </c>
      <c r="O72" s="44">
        <f t="shared" si="124"/>
        <v>0</v>
      </c>
      <c r="P72" s="45">
        <v>0</v>
      </c>
      <c r="Q72" s="43">
        <v>0</v>
      </c>
      <c r="R72" s="44">
        <f t="shared" si="125"/>
        <v>0</v>
      </c>
      <c r="S72" s="45">
        <v>0</v>
      </c>
      <c r="T72" s="43">
        <v>0</v>
      </c>
      <c r="U72" s="44">
        <f t="shared" si="126"/>
        <v>0</v>
      </c>
      <c r="V72" s="43">
        <f t="shared" si="127"/>
        <v>0</v>
      </c>
      <c r="W72" s="43">
        <f t="shared" si="128"/>
        <v>0</v>
      </c>
      <c r="X72" s="50">
        <f t="shared" si="129"/>
        <v>0</v>
      </c>
    </row>
    <row r="73" spans="3:24" ht="26.25">
      <c r="C73" s="184"/>
      <c r="D73" s="184"/>
      <c r="E73" s="41">
        <v>5000</v>
      </c>
      <c r="F73" s="42" t="s">
        <v>36</v>
      </c>
      <c r="G73" s="43">
        <f>+'FORMATO ESPECIFICO FASP'!M185</f>
        <v>1744000</v>
      </c>
      <c r="H73" s="43">
        <f>+'FORMATO ESPECIFICO FASP'!P185</f>
        <v>1060000</v>
      </c>
      <c r="I73" s="44">
        <f t="shared" si="122"/>
        <v>2804000</v>
      </c>
      <c r="J73" s="45">
        <v>0</v>
      </c>
      <c r="K73" s="43">
        <v>0</v>
      </c>
      <c r="L73" s="44">
        <f t="shared" si="123"/>
        <v>0</v>
      </c>
      <c r="M73" s="45">
        <v>0</v>
      </c>
      <c r="N73" s="43">
        <v>0</v>
      </c>
      <c r="O73" s="44">
        <f t="shared" si="124"/>
        <v>0</v>
      </c>
      <c r="P73" s="45">
        <f>+'FORMATO ESPECIFICO FASP'!T185</f>
        <v>0</v>
      </c>
      <c r="Q73" s="43">
        <f>+'FORMATO ESPECIFICO FASP'!W185</f>
        <v>0</v>
      </c>
      <c r="R73" s="44">
        <f t="shared" si="125"/>
        <v>0</v>
      </c>
      <c r="S73" s="45">
        <v>0</v>
      </c>
      <c r="T73" s="43">
        <v>0</v>
      </c>
      <c r="U73" s="44">
        <f t="shared" si="126"/>
        <v>0</v>
      </c>
      <c r="V73" s="43">
        <f t="shared" si="127"/>
        <v>1744000</v>
      </c>
      <c r="W73" s="43">
        <f t="shared" si="128"/>
        <v>1060000</v>
      </c>
      <c r="X73" s="50">
        <f t="shared" si="129"/>
        <v>2804000</v>
      </c>
    </row>
    <row r="74" spans="3:24" ht="27" thickBot="1">
      <c r="C74" s="184"/>
      <c r="D74" s="184"/>
      <c r="E74" s="41">
        <v>6000</v>
      </c>
      <c r="F74" s="42" t="s">
        <v>109</v>
      </c>
      <c r="G74" s="46">
        <v>0</v>
      </c>
      <c r="H74" s="47">
        <v>0</v>
      </c>
      <c r="I74" s="44">
        <f t="shared" si="122"/>
        <v>0</v>
      </c>
      <c r="J74" s="46">
        <v>0</v>
      </c>
      <c r="K74" s="47">
        <v>0</v>
      </c>
      <c r="L74" s="44">
        <f t="shared" si="123"/>
        <v>0</v>
      </c>
      <c r="M74" s="46">
        <v>0</v>
      </c>
      <c r="N74" s="47">
        <v>0</v>
      </c>
      <c r="O74" s="44">
        <f t="shared" si="124"/>
        <v>0</v>
      </c>
      <c r="P74" s="46">
        <v>0</v>
      </c>
      <c r="Q74" s="47">
        <v>0</v>
      </c>
      <c r="R74" s="44">
        <f t="shared" si="125"/>
        <v>0</v>
      </c>
      <c r="S74" s="46">
        <v>0</v>
      </c>
      <c r="T74" s="47">
        <v>0</v>
      </c>
      <c r="U74" s="44">
        <f t="shared" si="126"/>
        <v>0</v>
      </c>
      <c r="V74" s="43">
        <f t="shared" si="127"/>
        <v>0</v>
      </c>
      <c r="W74" s="43">
        <f t="shared" si="128"/>
        <v>0</v>
      </c>
      <c r="X74" s="50">
        <f t="shared" si="129"/>
        <v>0</v>
      </c>
    </row>
    <row r="75" spans="3:24" ht="77.25" customHeight="1" thickBot="1">
      <c r="C75" s="183">
        <v>8</v>
      </c>
      <c r="D75" s="185" t="s">
        <v>136</v>
      </c>
      <c r="E75" s="185"/>
      <c r="F75" s="185"/>
      <c r="G75" s="39">
        <f>+G76+G83+G90</f>
        <v>191418692.83000001</v>
      </c>
      <c r="H75" s="39">
        <f t="shared" ref="H75:X75" si="130">+H76+H83+H90</f>
        <v>1000000</v>
      </c>
      <c r="I75" s="39">
        <f t="shared" si="130"/>
        <v>192418692.83000001</v>
      </c>
      <c r="J75" s="39">
        <f t="shared" si="130"/>
        <v>3550167.87</v>
      </c>
      <c r="K75" s="39">
        <f t="shared" si="130"/>
        <v>500000</v>
      </c>
      <c r="L75" s="39">
        <f t="shared" si="130"/>
        <v>4050167.87</v>
      </c>
      <c r="M75" s="39">
        <f t="shared" si="130"/>
        <v>0</v>
      </c>
      <c r="N75" s="39">
        <f t="shared" si="130"/>
        <v>0</v>
      </c>
      <c r="O75" s="39">
        <f t="shared" si="130"/>
        <v>0</v>
      </c>
      <c r="P75" s="39">
        <f t="shared" si="130"/>
        <v>3550167.86</v>
      </c>
      <c r="Q75" s="39">
        <f t="shared" si="130"/>
        <v>935241.46</v>
      </c>
      <c r="R75" s="39">
        <f t="shared" si="130"/>
        <v>4485409.32</v>
      </c>
      <c r="S75" s="39">
        <f t="shared" si="130"/>
        <v>0</v>
      </c>
      <c r="T75" s="39">
        <f t="shared" si="130"/>
        <v>0</v>
      </c>
      <c r="U75" s="39">
        <f t="shared" si="130"/>
        <v>0</v>
      </c>
      <c r="V75" s="39">
        <f t="shared" si="130"/>
        <v>184318357.10000002</v>
      </c>
      <c r="W75" s="39">
        <f t="shared" si="130"/>
        <v>-435241.46</v>
      </c>
      <c r="X75" s="39">
        <f t="shared" si="130"/>
        <v>183883115.64000002</v>
      </c>
    </row>
    <row r="76" spans="3:24" ht="50.25" customHeight="1">
      <c r="C76" s="184"/>
      <c r="D76" s="183">
        <v>22</v>
      </c>
      <c r="E76" s="186" t="s">
        <v>137</v>
      </c>
      <c r="F76" s="186"/>
      <c r="G76" s="40">
        <f>+SUM(G77:G82)</f>
        <v>38659735.730000004</v>
      </c>
      <c r="H76" s="40">
        <f t="shared" ref="H76:I76" si="131">+SUM(H77:H82)</f>
        <v>1000000</v>
      </c>
      <c r="I76" s="40">
        <f t="shared" si="131"/>
        <v>39659735.730000004</v>
      </c>
      <c r="J76" s="40">
        <f>+SUM(J77:J82)</f>
        <v>3550167.87</v>
      </c>
      <c r="K76" s="40">
        <f t="shared" ref="K76:L76" si="132">+SUM(K77:K82)</f>
        <v>500000</v>
      </c>
      <c r="L76" s="40">
        <f t="shared" si="132"/>
        <v>4050167.87</v>
      </c>
      <c r="M76" s="40">
        <f>+SUM(M77:M82)</f>
        <v>0</v>
      </c>
      <c r="N76" s="40">
        <f t="shared" ref="N76:O76" si="133">+SUM(N77:N82)</f>
        <v>0</v>
      </c>
      <c r="O76" s="40">
        <f t="shared" si="133"/>
        <v>0</v>
      </c>
      <c r="P76" s="40">
        <f>+SUM(P77:P82)</f>
        <v>3550167.86</v>
      </c>
      <c r="Q76" s="40">
        <f t="shared" ref="Q76:R76" si="134">+SUM(Q77:Q82)</f>
        <v>500000</v>
      </c>
      <c r="R76" s="40">
        <f t="shared" si="134"/>
        <v>4050167.86</v>
      </c>
      <c r="S76" s="40">
        <f>+SUM(S77:S82)</f>
        <v>0</v>
      </c>
      <c r="T76" s="40">
        <f t="shared" ref="T76:U76" si="135">+SUM(T77:T82)</f>
        <v>0</v>
      </c>
      <c r="U76" s="40">
        <f t="shared" si="135"/>
        <v>0</v>
      </c>
      <c r="V76" s="40">
        <f>+SUM(V77:V82)</f>
        <v>31559400.000000004</v>
      </c>
      <c r="W76" s="40">
        <f t="shared" ref="W76:X76" si="136">+SUM(W77:W82)</f>
        <v>0</v>
      </c>
      <c r="X76" s="40">
        <f t="shared" si="136"/>
        <v>31559400.000000004</v>
      </c>
    </row>
    <row r="77" spans="3:24" ht="26.25">
      <c r="C77" s="184"/>
      <c r="D77" s="184"/>
      <c r="E77" s="41">
        <v>1000</v>
      </c>
      <c r="F77" s="42" t="s">
        <v>20</v>
      </c>
      <c r="G77" s="43">
        <v>0</v>
      </c>
      <c r="H77" s="43">
        <v>0</v>
      </c>
      <c r="I77" s="44">
        <f>+G77+H77</f>
        <v>0</v>
      </c>
      <c r="J77" s="43">
        <v>0</v>
      </c>
      <c r="K77" s="43">
        <v>0</v>
      </c>
      <c r="L77" s="44">
        <f>+J77+K77</f>
        <v>0</v>
      </c>
      <c r="M77" s="43">
        <v>0</v>
      </c>
      <c r="N77" s="43">
        <v>0</v>
      </c>
      <c r="O77" s="44">
        <f>+M77+N77</f>
        <v>0</v>
      </c>
      <c r="P77" s="43">
        <v>0</v>
      </c>
      <c r="Q77" s="43">
        <v>0</v>
      </c>
      <c r="R77" s="44">
        <f>+P77+Q77</f>
        <v>0</v>
      </c>
      <c r="S77" s="43">
        <v>0</v>
      </c>
      <c r="T77" s="43">
        <v>0</v>
      </c>
      <c r="U77" s="44">
        <f>+S77+T77</f>
        <v>0</v>
      </c>
      <c r="V77" s="43">
        <f>+G77-J77-M77-P77-S77</f>
        <v>0</v>
      </c>
      <c r="W77" s="43">
        <f>+H77-K77-N77-Q77-T77</f>
        <v>0</v>
      </c>
      <c r="X77" s="50">
        <f>+I77-L77-O77-R77-U77</f>
        <v>0</v>
      </c>
    </row>
    <row r="78" spans="3:24" ht="26.25">
      <c r="C78" s="184"/>
      <c r="D78" s="184"/>
      <c r="E78" s="41">
        <v>2000</v>
      </c>
      <c r="F78" s="42" t="s">
        <v>24</v>
      </c>
      <c r="G78" s="43">
        <v>0</v>
      </c>
      <c r="H78" s="43">
        <v>0</v>
      </c>
      <c r="I78" s="44">
        <f t="shared" ref="I78:I82" si="137">+G78+H78</f>
        <v>0</v>
      </c>
      <c r="J78" s="45">
        <f>+'[1]Formato Especifico'!AI59</f>
        <v>0</v>
      </c>
      <c r="K78" s="45">
        <v>0</v>
      </c>
      <c r="L78" s="44">
        <f t="shared" ref="L78:L82" si="138">+J78+K78</f>
        <v>0</v>
      </c>
      <c r="M78" s="45">
        <f>+'[1]Formato Especifico'!AB59</f>
        <v>0</v>
      </c>
      <c r="N78" s="45">
        <v>0</v>
      </c>
      <c r="O78" s="44">
        <f t="shared" ref="O78:O82" si="139">+M78+N78</f>
        <v>0</v>
      </c>
      <c r="P78" s="45">
        <v>0</v>
      </c>
      <c r="Q78" s="45">
        <v>0</v>
      </c>
      <c r="R78" s="44">
        <f t="shared" ref="R78:R82" si="140">+P78+Q78</f>
        <v>0</v>
      </c>
      <c r="S78" s="45">
        <v>0</v>
      </c>
      <c r="T78" s="45">
        <v>0</v>
      </c>
      <c r="U78" s="44">
        <f t="shared" ref="U78:U82" si="141">+S78+T78</f>
        <v>0</v>
      </c>
      <c r="V78" s="43">
        <f t="shared" ref="V78:V82" si="142">+G78-J78-M78-P78-S78</f>
        <v>0</v>
      </c>
      <c r="W78" s="43">
        <f t="shared" ref="W78:W82" si="143">+H78-K78-N78-Q78-T78</f>
        <v>0</v>
      </c>
      <c r="X78" s="50">
        <f t="shared" ref="X78:X82" si="144">+I78-L78-O78-R78-U78</f>
        <v>0</v>
      </c>
    </row>
    <row r="79" spans="3:24" ht="26.25">
      <c r="C79" s="184"/>
      <c r="D79" s="184"/>
      <c r="E79" s="41">
        <v>3000</v>
      </c>
      <c r="F79" s="42" t="s">
        <v>28</v>
      </c>
      <c r="G79" s="43">
        <f>+'FORMATO ESPECIFICO FASP'!M201</f>
        <v>35000335.730000004</v>
      </c>
      <c r="H79" s="43">
        <f>+'FORMATO ESPECIFICO FASP'!P201</f>
        <v>1000000</v>
      </c>
      <c r="I79" s="44">
        <f t="shared" si="137"/>
        <v>36000335.730000004</v>
      </c>
      <c r="J79" s="43">
        <f>+'FORMATO ESPECIFICO FASP'!AH201</f>
        <v>3550167.87</v>
      </c>
      <c r="K79" s="43">
        <f>+'FORMATO ESPECIFICO FASP'!AK201</f>
        <v>500000</v>
      </c>
      <c r="L79" s="44">
        <f t="shared" si="138"/>
        <v>4050167.87</v>
      </c>
      <c r="M79" s="45">
        <v>0</v>
      </c>
      <c r="N79" s="43">
        <v>0</v>
      </c>
      <c r="O79" s="44">
        <f t="shared" si="139"/>
        <v>0</v>
      </c>
      <c r="P79" s="43">
        <f>+'FORMATO ESPECIFICO FASP'!T201</f>
        <v>3550167.86</v>
      </c>
      <c r="Q79" s="43">
        <f>+'FORMATO ESPECIFICO FASP'!W201</f>
        <v>500000</v>
      </c>
      <c r="R79" s="44">
        <f t="shared" si="140"/>
        <v>4050167.86</v>
      </c>
      <c r="S79" s="45">
        <v>0</v>
      </c>
      <c r="T79" s="43">
        <v>0</v>
      </c>
      <c r="U79" s="44">
        <f t="shared" si="141"/>
        <v>0</v>
      </c>
      <c r="V79" s="43">
        <f t="shared" si="142"/>
        <v>27900000.000000004</v>
      </c>
      <c r="W79" s="43">
        <f t="shared" si="143"/>
        <v>0</v>
      </c>
      <c r="X79" s="50">
        <f t="shared" si="144"/>
        <v>27900000.000000004</v>
      </c>
    </row>
    <row r="80" spans="3:24" ht="26.25">
      <c r="C80" s="184"/>
      <c r="D80" s="184"/>
      <c r="E80" s="41">
        <v>4000</v>
      </c>
      <c r="F80" s="42" t="s">
        <v>63</v>
      </c>
      <c r="G80" s="43">
        <v>0</v>
      </c>
      <c r="H80" s="43">
        <v>0</v>
      </c>
      <c r="I80" s="44">
        <f t="shared" si="137"/>
        <v>0</v>
      </c>
      <c r="J80" s="45">
        <v>0</v>
      </c>
      <c r="K80" s="43">
        <v>0</v>
      </c>
      <c r="L80" s="44">
        <f t="shared" si="138"/>
        <v>0</v>
      </c>
      <c r="M80" s="45">
        <v>0</v>
      </c>
      <c r="N80" s="43">
        <v>0</v>
      </c>
      <c r="O80" s="44">
        <f t="shared" si="139"/>
        <v>0</v>
      </c>
      <c r="P80" s="45">
        <v>0</v>
      </c>
      <c r="Q80" s="43">
        <v>0</v>
      </c>
      <c r="R80" s="44">
        <f t="shared" si="140"/>
        <v>0</v>
      </c>
      <c r="S80" s="45">
        <v>0</v>
      </c>
      <c r="T80" s="43">
        <v>0</v>
      </c>
      <c r="U80" s="44">
        <f t="shared" si="141"/>
        <v>0</v>
      </c>
      <c r="V80" s="43">
        <f t="shared" si="142"/>
        <v>0</v>
      </c>
      <c r="W80" s="43">
        <f t="shared" si="143"/>
        <v>0</v>
      </c>
      <c r="X80" s="50">
        <f t="shared" si="144"/>
        <v>0</v>
      </c>
    </row>
    <row r="81" spans="3:24" ht="26.25">
      <c r="C81" s="184"/>
      <c r="D81" s="184"/>
      <c r="E81" s="41">
        <v>5000</v>
      </c>
      <c r="F81" s="42" t="s">
        <v>36</v>
      </c>
      <c r="G81" s="43">
        <f>+'FORMATO ESPECIFICO FASP'!M210</f>
        <v>3659400</v>
      </c>
      <c r="H81" s="43">
        <v>0</v>
      </c>
      <c r="I81" s="44">
        <f t="shared" si="137"/>
        <v>3659400</v>
      </c>
      <c r="J81" s="45">
        <v>0</v>
      </c>
      <c r="K81" s="43">
        <v>0</v>
      </c>
      <c r="L81" s="44">
        <f t="shared" si="138"/>
        <v>0</v>
      </c>
      <c r="M81" s="45">
        <v>0</v>
      </c>
      <c r="N81" s="43">
        <v>0</v>
      </c>
      <c r="O81" s="44">
        <f t="shared" si="139"/>
        <v>0</v>
      </c>
      <c r="P81" s="45">
        <v>0</v>
      </c>
      <c r="Q81" s="43">
        <v>0</v>
      </c>
      <c r="R81" s="44">
        <f t="shared" si="140"/>
        <v>0</v>
      </c>
      <c r="S81" s="45">
        <v>0</v>
      </c>
      <c r="T81" s="43">
        <v>0</v>
      </c>
      <c r="U81" s="44">
        <f t="shared" si="141"/>
        <v>0</v>
      </c>
      <c r="V81" s="43">
        <f t="shared" si="142"/>
        <v>3659400</v>
      </c>
      <c r="W81" s="43">
        <f t="shared" si="143"/>
        <v>0</v>
      </c>
      <c r="X81" s="50">
        <f t="shared" si="144"/>
        <v>3659400</v>
      </c>
    </row>
    <row r="82" spans="3:24" ht="27" thickBot="1">
      <c r="C82" s="184"/>
      <c r="D82" s="184"/>
      <c r="E82" s="41">
        <v>6000</v>
      </c>
      <c r="F82" s="42" t="s">
        <v>109</v>
      </c>
      <c r="G82" s="46">
        <v>0</v>
      </c>
      <c r="H82" s="47">
        <v>0</v>
      </c>
      <c r="I82" s="44">
        <f t="shared" si="137"/>
        <v>0</v>
      </c>
      <c r="J82" s="46">
        <v>0</v>
      </c>
      <c r="K82" s="47">
        <v>0</v>
      </c>
      <c r="L82" s="44">
        <f t="shared" si="138"/>
        <v>0</v>
      </c>
      <c r="M82" s="46">
        <v>0</v>
      </c>
      <c r="N82" s="47">
        <v>0</v>
      </c>
      <c r="O82" s="44">
        <f t="shared" si="139"/>
        <v>0</v>
      </c>
      <c r="P82" s="46">
        <v>0</v>
      </c>
      <c r="Q82" s="47">
        <v>0</v>
      </c>
      <c r="R82" s="44">
        <f t="shared" si="140"/>
        <v>0</v>
      </c>
      <c r="S82" s="46">
        <v>0</v>
      </c>
      <c r="T82" s="47">
        <v>0</v>
      </c>
      <c r="U82" s="44">
        <f t="shared" si="141"/>
        <v>0</v>
      </c>
      <c r="V82" s="43">
        <f t="shared" si="142"/>
        <v>0</v>
      </c>
      <c r="W82" s="43">
        <f t="shared" si="143"/>
        <v>0</v>
      </c>
      <c r="X82" s="50">
        <f t="shared" si="144"/>
        <v>0</v>
      </c>
    </row>
    <row r="83" spans="3:24" ht="53.25" customHeight="1">
      <c r="C83" s="184"/>
      <c r="D83" s="183">
        <v>23</v>
      </c>
      <c r="E83" s="186" t="s">
        <v>141</v>
      </c>
      <c r="F83" s="186"/>
      <c r="G83" s="40">
        <f>+SUM(G84:G89)</f>
        <v>58279784.870000005</v>
      </c>
      <c r="H83" s="40">
        <f t="shared" ref="H83:I83" si="145">+SUM(H84:H89)</f>
        <v>0</v>
      </c>
      <c r="I83" s="40">
        <f t="shared" si="145"/>
        <v>58279784.870000005</v>
      </c>
      <c r="J83" s="40">
        <f>+SUM(J84:J89)</f>
        <v>0</v>
      </c>
      <c r="K83" s="40">
        <f t="shared" ref="K83:L83" si="146">+SUM(K84:K89)</f>
        <v>0</v>
      </c>
      <c r="L83" s="40">
        <f t="shared" si="146"/>
        <v>0</v>
      </c>
      <c r="M83" s="40">
        <f>+SUM(M84:M89)</f>
        <v>0</v>
      </c>
      <c r="N83" s="40">
        <f t="shared" ref="N83:O83" si="147">+SUM(N84:N89)</f>
        <v>0</v>
      </c>
      <c r="O83" s="40">
        <f t="shared" si="147"/>
        <v>0</v>
      </c>
      <c r="P83" s="40">
        <f>+SUM(P84:P89)</f>
        <v>0</v>
      </c>
      <c r="Q83" s="40">
        <f t="shared" ref="Q83:R83" si="148">+SUM(Q84:Q89)</f>
        <v>435241.46</v>
      </c>
      <c r="R83" s="40">
        <f t="shared" si="148"/>
        <v>435241.46</v>
      </c>
      <c r="S83" s="40">
        <f>+SUM(S84:S89)</f>
        <v>0</v>
      </c>
      <c r="T83" s="40">
        <f t="shared" ref="T83:U83" si="149">+SUM(T84:T89)</f>
        <v>0</v>
      </c>
      <c r="U83" s="40">
        <f t="shared" si="149"/>
        <v>0</v>
      </c>
      <c r="V83" s="40">
        <f>+SUM(V84:V89)</f>
        <v>58279784.870000005</v>
      </c>
      <c r="W83" s="40">
        <f t="shared" ref="W83:X83" si="150">+SUM(W84:W89)</f>
        <v>-435241.46</v>
      </c>
      <c r="X83" s="40">
        <f t="shared" si="150"/>
        <v>57844543.410000004</v>
      </c>
    </row>
    <row r="84" spans="3:24" ht="26.25">
      <c r="C84" s="184"/>
      <c r="D84" s="184"/>
      <c r="E84" s="41">
        <v>1000</v>
      </c>
      <c r="F84" s="42" t="s">
        <v>20</v>
      </c>
      <c r="G84" s="43">
        <v>0</v>
      </c>
      <c r="H84" s="43">
        <v>0</v>
      </c>
      <c r="I84" s="44">
        <f>+G84+H84</f>
        <v>0</v>
      </c>
      <c r="J84" s="43">
        <v>0</v>
      </c>
      <c r="K84" s="43">
        <v>0</v>
      </c>
      <c r="L84" s="44">
        <f>+J84+K84</f>
        <v>0</v>
      </c>
      <c r="M84" s="43">
        <v>0</v>
      </c>
      <c r="N84" s="43">
        <v>0</v>
      </c>
      <c r="O84" s="44">
        <f>+M84+N84</f>
        <v>0</v>
      </c>
      <c r="P84" s="43">
        <v>0</v>
      </c>
      <c r="Q84" s="43">
        <v>0</v>
      </c>
      <c r="R84" s="44">
        <f>+P84+Q84</f>
        <v>0</v>
      </c>
      <c r="S84" s="43">
        <v>0</v>
      </c>
      <c r="T84" s="43">
        <v>0</v>
      </c>
      <c r="U84" s="44">
        <f>+S84+T84</f>
        <v>0</v>
      </c>
      <c r="V84" s="43">
        <f>+G84-J84-M84-P84-S84</f>
        <v>0</v>
      </c>
      <c r="W84" s="43">
        <f>+H84-K84-N84-Q84-T84</f>
        <v>0</v>
      </c>
      <c r="X84" s="50">
        <f>+I84-L84-O84-R84-U84</f>
        <v>0</v>
      </c>
    </row>
    <row r="85" spans="3:24" ht="26.25">
      <c r="C85" s="184"/>
      <c r="D85" s="184"/>
      <c r="E85" s="41">
        <v>2000</v>
      </c>
      <c r="F85" s="42" t="s">
        <v>24</v>
      </c>
      <c r="G85" s="43">
        <v>0</v>
      </c>
      <c r="H85" s="43">
        <v>0</v>
      </c>
      <c r="I85" s="44">
        <f t="shared" ref="I85:I89" si="151">+G85+H85</f>
        <v>0</v>
      </c>
      <c r="J85" s="45">
        <f>+'[1]Formato Especifico'!AI67</f>
        <v>0</v>
      </c>
      <c r="K85" s="45">
        <v>0</v>
      </c>
      <c r="L85" s="44">
        <f t="shared" ref="L85:L89" si="152">+J85+K85</f>
        <v>0</v>
      </c>
      <c r="M85" s="45">
        <f>+'[1]Formato Especifico'!AB67</f>
        <v>0</v>
      </c>
      <c r="N85" s="45">
        <v>0</v>
      </c>
      <c r="O85" s="44">
        <f t="shared" ref="O85:O89" si="153">+M85+N85</f>
        <v>0</v>
      </c>
      <c r="P85" s="45">
        <v>0</v>
      </c>
      <c r="Q85" s="45">
        <v>0</v>
      </c>
      <c r="R85" s="44">
        <f t="shared" ref="R85:R89" si="154">+P85+Q85</f>
        <v>0</v>
      </c>
      <c r="S85" s="45">
        <v>0</v>
      </c>
      <c r="T85" s="45">
        <v>0</v>
      </c>
      <c r="U85" s="44">
        <f t="shared" ref="U85:U89" si="155">+S85+T85</f>
        <v>0</v>
      </c>
      <c r="V85" s="43">
        <f t="shared" ref="V85:V89" si="156">+G85-J85-M85-P85-S85</f>
        <v>0</v>
      </c>
      <c r="W85" s="43">
        <f t="shared" ref="W85:W89" si="157">+H85-K85-N85-Q85-T85</f>
        <v>0</v>
      </c>
      <c r="X85" s="50">
        <f t="shared" ref="X85:X89" si="158">+I85-L85-O85-R85-U85</f>
        <v>0</v>
      </c>
    </row>
    <row r="86" spans="3:24" ht="26.25">
      <c r="C86" s="184"/>
      <c r="D86" s="184"/>
      <c r="E86" s="41">
        <v>3000</v>
      </c>
      <c r="F86" s="42" t="s">
        <v>28</v>
      </c>
      <c r="G86" s="43">
        <f>+'FORMATO ESPECIFICO FASP'!M217</f>
        <v>12846400</v>
      </c>
      <c r="H86" s="43">
        <v>0</v>
      </c>
      <c r="I86" s="44">
        <f t="shared" si="151"/>
        <v>12846400</v>
      </c>
      <c r="J86" s="45">
        <v>0</v>
      </c>
      <c r="K86" s="43">
        <v>0</v>
      </c>
      <c r="L86" s="44">
        <f t="shared" si="152"/>
        <v>0</v>
      </c>
      <c r="M86" s="45">
        <v>0</v>
      </c>
      <c r="N86" s="43">
        <v>0</v>
      </c>
      <c r="O86" s="44">
        <f t="shared" si="153"/>
        <v>0</v>
      </c>
      <c r="P86" s="45">
        <v>0</v>
      </c>
      <c r="Q86" s="43">
        <f>+'FORMATO ESPECIFICO FASP'!W255</f>
        <v>435241.46</v>
      </c>
      <c r="R86" s="44">
        <f t="shared" si="154"/>
        <v>435241.46</v>
      </c>
      <c r="S86" s="45">
        <v>0</v>
      </c>
      <c r="T86" s="43">
        <v>0</v>
      </c>
      <c r="U86" s="44">
        <f t="shared" si="155"/>
        <v>0</v>
      </c>
      <c r="V86" s="43">
        <f t="shared" si="156"/>
        <v>12846400</v>
      </c>
      <c r="W86" s="43">
        <f t="shared" si="157"/>
        <v>-435241.46</v>
      </c>
      <c r="X86" s="50">
        <f t="shared" si="158"/>
        <v>12411158.539999999</v>
      </c>
    </row>
    <row r="87" spans="3:24" ht="26.25">
      <c r="C87" s="184"/>
      <c r="D87" s="184"/>
      <c r="E87" s="41">
        <v>4000</v>
      </c>
      <c r="F87" s="42" t="s">
        <v>63</v>
      </c>
      <c r="G87" s="43">
        <v>0</v>
      </c>
      <c r="H87" s="43">
        <v>0</v>
      </c>
      <c r="I87" s="44">
        <f t="shared" si="151"/>
        <v>0</v>
      </c>
      <c r="J87" s="45">
        <v>0</v>
      </c>
      <c r="K87" s="43">
        <v>0</v>
      </c>
      <c r="L87" s="44">
        <f t="shared" si="152"/>
        <v>0</v>
      </c>
      <c r="M87" s="45">
        <v>0</v>
      </c>
      <c r="N87" s="43">
        <v>0</v>
      </c>
      <c r="O87" s="44">
        <f t="shared" si="153"/>
        <v>0</v>
      </c>
      <c r="P87" s="45">
        <v>0</v>
      </c>
      <c r="Q87" s="43">
        <v>0</v>
      </c>
      <c r="R87" s="44">
        <f t="shared" si="154"/>
        <v>0</v>
      </c>
      <c r="S87" s="45">
        <v>0</v>
      </c>
      <c r="T87" s="43">
        <v>0</v>
      </c>
      <c r="U87" s="44">
        <f t="shared" si="155"/>
        <v>0</v>
      </c>
      <c r="V87" s="43">
        <f t="shared" si="156"/>
        <v>0</v>
      </c>
      <c r="W87" s="43">
        <f t="shared" si="157"/>
        <v>0</v>
      </c>
      <c r="X87" s="50">
        <f t="shared" si="158"/>
        <v>0</v>
      </c>
    </row>
    <row r="88" spans="3:24" ht="26.25">
      <c r="C88" s="184"/>
      <c r="D88" s="184"/>
      <c r="E88" s="41">
        <v>5000</v>
      </c>
      <c r="F88" s="42" t="s">
        <v>36</v>
      </c>
      <c r="G88" s="43">
        <f>+'FORMATO ESPECIFICO FASP'!M221</f>
        <v>45433384.870000005</v>
      </c>
      <c r="H88" s="43">
        <v>0</v>
      </c>
      <c r="I88" s="44">
        <f t="shared" si="151"/>
        <v>45433384.870000005</v>
      </c>
      <c r="J88" s="45">
        <v>0</v>
      </c>
      <c r="K88" s="43">
        <v>0</v>
      </c>
      <c r="L88" s="44">
        <f t="shared" si="152"/>
        <v>0</v>
      </c>
      <c r="M88" s="45">
        <v>0</v>
      </c>
      <c r="N88" s="43">
        <v>0</v>
      </c>
      <c r="O88" s="44">
        <f t="shared" si="153"/>
        <v>0</v>
      </c>
      <c r="P88" s="45">
        <v>0</v>
      </c>
      <c r="Q88" s="43">
        <v>0</v>
      </c>
      <c r="R88" s="44">
        <f t="shared" si="154"/>
        <v>0</v>
      </c>
      <c r="S88" s="45">
        <v>0</v>
      </c>
      <c r="T88" s="43">
        <v>0</v>
      </c>
      <c r="U88" s="44">
        <f t="shared" si="155"/>
        <v>0</v>
      </c>
      <c r="V88" s="43">
        <f t="shared" si="156"/>
        <v>45433384.870000005</v>
      </c>
      <c r="W88" s="43">
        <f t="shared" si="157"/>
        <v>0</v>
      </c>
      <c r="X88" s="50">
        <f t="shared" si="158"/>
        <v>45433384.870000005</v>
      </c>
    </row>
    <row r="89" spans="3:24" ht="27" thickBot="1">
      <c r="C89" s="184"/>
      <c r="D89" s="184"/>
      <c r="E89" s="41">
        <v>6000</v>
      </c>
      <c r="F89" s="42" t="s">
        <v>109</v>
      </c>
      <c r="G89" s="46">
        <v>0</v>
      </c>
      <c r="H89" s="47">
        <v>0</v>
      </c>
      <c r="I89" s="44">
        <f t="shared" si="151"/>
        <v>0</v>
      </c>
      <c r="J89" s="46">
        <v>0</v>
      </c>
      <c r="K89" s="47">
        <v>0</v>
      </c>
      <c r="L89" s="44">
        <f t="shared" si="152"/>
        <v>0</v>
      </c>
      <c r="M89" s="46">
        <v>0</v>
      </c>
      <c r="N89" s="47">
        <v>0</v>
      </c>
      <c r="O89" s="44">
        <f t="shared" si="153"/>
        <v>0</v>
      </c>
      <c r="P89" s="46">
        <v>0</v>
      </c>
      <c r="Q89" s="47">
        <v>0</v>
      </c>
      <c r="R89" s="44">
        <f t="shared" si="154"/>
        <v>0</v>
      </c>
      <c r="S89" s="46">
        <v>0</v>
      </c>
      <c r="T89" s="47">
        <v>0</v>
      </c>
      <c r="U89" s="44">
        <f t="shared" si="155"/>
        <v>0</v>
      </c>
      <c r="V89" s="43">
        <f t="shared" si="156"/>
        <v>0</v>
      </c>
      <c r="W89" s="43">
        <f t="shared" si="157"/>
        <v>0</v>
      </c>
      <c r="X89" s="50">
        <f t="shared" si="158"/>
        <v>0</v>
      </c>
    </row>
    <row r="90" spans="3:24" ht="81.75" customHeight="1">
      <c r="C90" s="184"/>
      <c r="D90" s="183">
        <v>24</v>
      </c>
      <c r="E90" s="186" t="s">
        <v>143</v>
      </c>
      <c r="F90" s="186"/>
      <c r="G90" s="40">
        <f>+SUM(G91:G96)</f>
        <v>94479172.230000004</v>
      </c>
      <c r="H90" s="40">
        <f t="shared" ref="H90:I90" si="159">+SUM(H91:H96)</f>
        <v>0</v>
      </c>
      <c r="I90" s="40">
        <f t="shared" si="159"/>
        <v>94479172.230000004</v>
      </c>
      <c r="J90" s="40">
        <f>+SUM(J91:J96)</f>
        <v>0</v>
      </c>
      <c r="K90" s="40">
        <f t="shared" ref="K90:L90" si="160">+SUM(K91:K96)</f>
        <v>0</v>
      </c>
      <c r="L90" s="40">
        <f t="shared" si="160"/>
        <v>0</v>
      </c>
      <c r="M90" s="40">
        <f>+SUM(M91:M96)</f>
        <v>0</v>
      </c>
      <c r="N90" s="40">
        <f t="shared" ref="N90:O90" si="161">+SUM(N91:N96)</f>
        <v>0</v>
      </c>
      <c r="O90" s="40">
        <f t="shared" si="161"/>
        <v>0</v>
      </c>
      <c r="P90" s="40">
        <f>+SUM(P91:P96)</f>
        <v>0</v>
      </c>
      <c r="Q90" s="40">
        <f t="shared" ref="Q90:R90" si="162">+SUM(Q91:Q96)</f>
        <v>0</v>
      </c>
      <c r="R90" s="40">
        <f t="shared" si="162"/>
        <v>0</v>
      </c>
      <c r="S90" s="40">
        <f>+SUM(S91:S96)</f>
        <v>0</v>
      </c>
      <c r="T90" s="40">
        <f t="shared" ref="T90:U90" si="163">+SUM(T91:T96)</f>
        <v>0</v>
      </c>
      <c r="U90" s="40">
        <f t="shared" si="163"/>
        <v>0</v>
      </c>
      <c r="V90" s="40">
        <f>+SUM(V91:V96)</f>
        <v>94479172.230000004</v>
      </c>
      <c r="W90" s="40">
        <f t="shared" ref="W90:X90" si="164">+SUM(W91:W96)</f>
        <v>0</v>
      </c>
      <c r="X90" s="40">
        <f t="shared" si="164"/>
        <v>94479172.230000004</v>
      </c>
    </row>
    <row r="91" spans="3:24" ht="26.25">
      <c r="C91" s="184"/>
      <c r="D91" s="184"/>
      <c r="E91" s="41">
        <v>1000</v>
      </c>
      <c r="F91" s="42" t="s">
        <v>20</v>
      </c>
      <c r="G91" s="43">
        <v>0</v>
      </c>
      <c r="H91" s="43">
        <v>0</v>
      </c>
      <c r="I91" s="44">
        <f>+G91+H91</f>
        <v>0</v>
      </c>
      <c r="J91" s="43">
        <v>0</v>
      </c>
      <c r="K91" s="43">
        <v>0</v>
      </c>
      <c r="L91" s="44">
        <f>+J91+K91</f>
        <v>0</v>
      </c>
      <c r="M91" s="43">
        <v>0</v>
      </c>
      <c r="N91" s="43">
        <v>0</v>
      </c>
      <c r="O91" s="44">
        <f>+M91+N91</f>
        <v>0</v>
      </c>
      <c r="P91" s="43">
        <v>0</v>
      </c>
      <c r="Q91" s="43">
        <v>0</v>
      </c>
      <c r="R91" s="44">
        <f>+P91+Q91</f>
        <v>0</v>
      </c>
      <c r="S91" s="43">
        <v>0</v>
      </c>
      <c r="T91" s="43">
        <v>0</v>
      </c>
      <c r="U91" s="44">
        <f>+S91+T91</f>
        <v>0</v>
      </c>
      <c r="V91" s="43">
        <f>+G91-J91-M91-P91-S91</f>
        <v>0</v>
      </c>
      <c r="W91" s="43">
        <f>+H91-K91-N91-Q91-T91</f>
        <v>0</v>
      </c>
      <c r="X91" s="50">
        <f>+I91-L91-O91-R91-U91</f>
        <v>0</v>
      </c>
    </row>
    <row r="92" spans="3:24" ht="26.25">
      <c r="C92" s="184"/>
      <c r="D92" s="184"/>
      <c r="E92" s="41">
        <v>2000</v>
      </c>
      <c r="F92" s="42" t="s">
        <v>24</v>
      </c>
      <c r="G92" s="43">
        <v>0</v>
      </c>
      <c r="H92" s="43">
        <v>0</v>
      </c>
      <c r="I92" s="44">
        <f t="shared" ref="I92:I96" si="165">+G92+H92</f>
        <v>0</v>
      </c>
      <c r="J92" s="45">
        <f>+'[1]Formato Especifico'!AI74</f>
        <v>0</v>
      </c>
      <c r="K92" s="45">
        <v>0</v>
      </c>
      <c r="L92" s="44">
        <f t="shared" ref="L92:L96" si="166">+J92+K92</f>
        <v>0</v>
      </c>
      <c r="M92" s="45">
        <f>+'[1]Formato Especifico'!AB74</f>
        <v>0</v>
      </c>
      <c r="N92" s="45">
        <v>0</v>
      </c>
      <c r="O92" s="44">
        <f t="shared" ref="O92:O96" si="167">+M92+N92</f>
        <v>0</v>
      </c>
      <c r="P92" s="45">
        <v>0</v>
      </c>
      <c r="Q92" s="45">
        <v>0</v>
      </c>
      <c r="R92" s="44">
        <f t="shared" ref="R92:R96" si="168">+P92+Q92</f>
        <v>0</v>
      </c>
      <c r="S92" s="45">
        <v>0</v>
      </c>
      <c r="T92" s="45">
        <v>0</v>
      </c>
      <c r="U92" s="44">
        <f t="shared" ref="U92:U96" si="169">+S92+T92</f>
        <v>0</v>
      </c>
      <c r="V92" s="43">
        <f t="shared" ref="V92:V96" si="170">+G92-J92-M92-P92-S92</f>
        <v>0</v>
      </c>
      <c r="W92" s="43">
        <f t="shared" ref="W92:W96" si="171">+H92-K92-N92-Q92-T92</f>
        <v>0</v>
      </c>
      <c r="X92" s="50">
        <f t="shared" ref="X92:X96" si="172">+I92-L92-O92-R92-U92</f>
        <v>0</v>
      </c>
    </row>
    <row r="93" spans="3:24" ht="26.25">
      <c r="C93" s="184"/>
      <c r="D93" s="184"/>
      <c r="E93" s="41">
        <v>3000</v>
      </c>
      <c r="F93" s="42" t="s">
        <v>28</v>
      </c>
      <c r="G93" s="43">
        <f>+'FORMATO ESPECIFICO FASP'!M231</f>
        <v>83230762.870000005</v>
      </c>
      <c r="H93" s="43">
        <v>0</v>
      </c>
      <c r="I93" s="44">
        <f t="shared" si="165"/>
        <v>83230762.870000005</v>
      </c>
      <c r="J93" s="45">
        <v>0</v>
      </c>
      <c r="K93" s="43">
        <v>0</v>
      </c>
      <c r="L93" s="44">
        <f t="shared" si="166"/>
        <v>0</v>
      </c>
      <c r="M93" s="45">
        <v>0</v>
      </c>
      <c r="N93" s="43">
        <v>0</v>
      </c>
      <c r="O93" s="44">
        <f t="shared" si="167"/>
        <v>0</v>
      </c>
      <c r="P93" s="45">
        <v>0</v>
      </c>
      <c r="Q93" s="43">
        <v>0</v>
      </c>
      <c r="R93" s="44">
        <f t="shared" si="168"/>
        <v>0</v>
      </c>
      <c r="S93" s="45">
        <v>0</v>
      </c>
      <c r="T93" s="43">
        <v>0</v>
      </c>
      <c r="U93" s="44">
        <f t="shared" si="169"/>
        <v>0</v>
      </c>
      <c r="V93" s="43">
        <f t="shared" si="170"/>
        <v>83230762.870000005</v>
      </c>
      <c r="W93" s="43">
        <f t="shared" si="171"/>
        <v>0</v>
      </c>
      <c r="X93" s="50">
        <f t="shared" si="172"/>
        <v>83230762.870000005</v>
      </c>
    </row>
    <row r="94" spans="3:24" ht="26.25">
      <c r="C94" s="184"/>
      <c r="D94" s="184"/>
      <c r="E94" s="41">
        <v>4000</v>
      </c>
      <c r="F94" s="42" t="s">
        <v>63</v>
      </c>
      <c r="G94" s="43">
        <v>0</v>
      </c>
      <c r="H94" s="43">
        <v>0</v>
      </c>
      <c r="I94" s="44">
        <f t="shared" si="165"/>
        <v>0</v>
      </c>
      <c r="J94" s="45">
        <v>0</v>
      </c>
      <c r="K94" s="43">
        <v>0</v>
      </c>
      <c r="L94" s="44">
        <f t="shared" si="166"/>
        <v>0</v>
      </c>
      <c r="M94" s="45">
        <v>0</v>
      </c>
      <c r="N94" s="43">
        <v>0</v>
      </c>
      <c r="O94" s="44">
        <f t="shared" si="167"/>
        <v>0</v>
      </c>
      <c r="P94" s="45">
        <v>0</v>
      </c>
      <c r="Q94" s="43">
        <v>0</v>
      </c>
      <c r="R94" s="44">
        <f t="shared" si="168"/>
        <v>0</v>
      </c>
      <c r="S94" s="45">
        <v>0</v>
      </c>
      <c r="T94" s="43">
        <v>0</v>
      </c>
      <c r="U94" s="44">
        <f t="shared" si="169"/>
        <v>0</v>
      </c>
      <c r="V94" s="43">
        <f t="shared" si="170"/>
        <v>0</v>
      </c>
      <c r="W94" s="43">
        <f t="shared" si="171"/>
        <v>0</v>
      </c>
      <c r="X94" s="50">
        <f t="shared" si="172"/>
        <v>0</v>
      </c>
    </row>
    <row r="95" spans="3:24" ht="26.25">
      <c r="C95" s="184"/>
      <c r="D95" s="184"/>
      <c r="E95" s="41">
        <v>5000</v>
      </c>
      <c r="F95" s="42" t="s">
        <v>36</v>
      </c>
      <c r="G95" s="43">
        <f>+'FORMATO ESPECIFICO FASP'!M240</f>
        <v>11248409.359999999</v>
      </c>
      <c r="H95" s="43">
        <v>0</v>
      </c>
      <c r="I95" s="44">
        <f t="shared" si="165"/>
        <v>11248409.359999999</v>
      </c>
      <c r="J95" s="45">
        <v>0</v>
      </c>
      <c r="K95" s="43">
        <v>0</v>
      </c>
      <c r="L95" s="44">
        <f t="shared" si="166"/>
        <v>0</v>
      </c>
      <c r="M95" s="45">
        <v>0</v>
      </c>
      <c r="N95" s="43">
        <v>0</v>
      </c>
      <c r="O95" s="44">
        <f t="shared" si="167"/>
        <v>0</v>
      </c>
      <c r="P95" s="45">
        <v>0</v>
      </c>
      <c r="Q95" s="43">
        <v>0</v>
      </c>
      <c r="R95" s="44">
        <f t="shared" si="168"/>
        <v>0</v>
      </c>
      <c r="S95" s="45">
        <v>0</v>
      </c>
      <c r="T95" s="43">
        <v>0</v>
      </c>
      <c r="U95" s="44">
        <f t="shared" si="169"/>
        <v>0</v>
      </c>
      <c r="V95" s="43">
        <f t="shared" si="170"/>
        <v>11248409.359999999</v>
      </c>
      <c r="W95" s="43">
        <f t="shared" si="171"/>
        <v>0</v>
      </c>
      <c r="X95" s="50">
        <f t="shared" si="172"/>
        <v>11248409.359999999</v>
      </c>
    </row>
    <row r="96" spans="3:24" ht="27" thickBot="1">
      <c r="C96" s="187"/>
      <c r="D96" s="184"/>
      <c r="E96" s="41">
        <v>6000</v>
      </c>
      <c r="F96" s="42" t="s">
        <v>109</v>
      </c>
      <c r="G96" s="46">
        <v>0</v>
      </c>
      <c r="H96" s="47">
        <v>0</v>
      </c>
      <c r="I96" s="44">
        <f t="shared" si="165"/>
        <v>0</v>
      </c>
      <c r="J96" s="46">
        <v>0</v>
      </c>
      <c r="K96" s="47">
        <v>0</v>
      </c>
      <c r="L96" s="44">
        <f t="shared" si="166"/>
        <v>0</v>
      </c>
      <c r="M96" s="46">
        <v>0</v>
      </c>
      <c r="N96" s="47">
        <v>0</v>
      </c>
      <c r="O96" s="44">
        <f t="shared" si="167"/>
        <v>0</v>
      </c>
      <c r="P96" s="46">
        <v>0</v>
      </c>
      <c r="Q96" s="47">
        <v>0</v>
      </c>
      <c r="R96" s="44">
        <f t="shared" si="168"/>
        <v>0</v>
      </c>
      <c r="S96" s="46">
        <v>0</v>
      </c>
      <c r="T96" s="47">
        <v>0</v>
      </c>
      <c r="U96" s="44">
        <f t="shared" si="169"/>
        <v>0</v>
      </c>
      <c r="V96" s="43">
        <f t="shared" si="170"/>
        <v>0</v>
      </c>
      <c r="W96" s="43">
        <f t="shared" si="171"/>
        <v>0</v>
      </c>
      <c r="X96" s="50">
        <f t="shared" si="172"/>
        <v>0</v>
      </c>
    </row>
    <row r="97" spans="3:24" ht="69" customHeight="1" thickBot="1">
      <c r="C97" s="183">
        <v>9</v>
      </c>
      <c r="D97" s="194" t="s">
        <v>146</v>
      </c>
      <c r="E97" s="194"/>
      <c r="F97" s="194"/>
      <c r="G97" s="39">
        <f>+G98+G105</f>
        <v>5124038.12</v>
      </c>
      <c r="H97" s="39">
        <f t="shared" ref="H97:X97" si="173">+H98+H105</f>
        <v>1769545.2</v>
      </c>
      <c r="I97" s="39">
        <f t="shared" si="173"/>
        <v>6893583.3200000003</v>
      </c>
      <c r="J97" s="39">
        <f t="shared" si="173"/>
        <v>0</v>
      </c>
      <c r="K97" s="39">
        <f t="shared" si="173"/>
        <v>0</v>
      </c>
      <c r="L97" s="39">
        <f t="shared" si="173"/>
        <v>0</v>
      </c>
      <c r="M97" s="39">
        <f t="shared" si="173"/>
        <v>0</v>
      </c>
      <c r="N97" s="39">
        <f t="shared" si="173"/>
        <v>7144.54</v>
      </c>
      <c r="O97" s="39">
        <f t="shared" si="173"/>
        <v>7144.54</v>
      </c>
      <c r="P97" s="39">
        <f t="shared" si="173"/>
        <v>0</v>
      </c>
      <c r="Q97" s="39">
        <f t="shared" si="173"/>
        <v>0</v>
      </c>
      <c r="R97" s="39">
        <f t="shared" si="173"/>
        <v>0</v>
      </c>
      <c r="S97" s="39">
        <f t="shared" si="173"/>
        <v>0</v>
      </c>
      <c r="T97" s="39">
        <f t="shared" si="173"/>
        <v>0</v>
      </c>
      <c r="U97" s="39">
        <f t="shared" si="173"/>
        <v>0</v>
      </c>
      <c r="V97" s="39">
        <f t="shared" si="173"/>
        <v>5124038.12</v>
      </c>
      <c r="W97" s="39">
        <f t="shared" si="173"/>
        <v>1762400.66</v>
      </c>
      <c r="X97" s="39">
        <f t="shared" si="173"/>
        <v>6886438.7800000003</v>
      </c>
    </row>
    <row r="98" spans="3:24" ht="51.75" customHeight="1">
      <c r="C98" s="184"/>
      <c r="D98" s="183">
        <v>25</v>
      </c>
      <c r="E98" s="186" t="s">
        <v>147</v>
      </c>
      <c r="F98" s="186"/>
      <c r="G98" s="40">
        <f>+SUM(G99:G104)</f>
        <v>0</v>
      </c>
      <c r="H98" s="40">
        <f t="shared" ref="H98:I98" si="174">+SUM(H99:H104)</f>
        <v>1769545.2</v>
      </c>
      <c r="I98" s="40">
        <f t="shared" si="174"/>
        <v>1769545.2</v>
      </c>
      <c r="J98" s="40">
        <f>+SUM(J99:J104)</f>
        <v>0</v>
      </c>
      <c r="K98" s="40">
        <f t="shared" ref="K98:L98" si="175">+SUM(K99:K104)</f>
        <v>0</v>
      </c>
      <c r="L98" s="40">
        <f t="shared" si="175"/>
        <v>0</v>
      </c>
      <c r="M98" s="40">
        <f>+SUM(M99:M104)</f>
        <v>0</v>
      </c>
      <c r="N98" s="40">
        <f t="shared" ref="N98:O98" si="176">+SUM(N99:N104)</f>
        <v>7144.54</v>
      </c>
      <c r="O98" s="40">
        <f t="shared" si="176"/>
        <v>7144.54</v>
      </c>
      <c r="P98" s="40">
        <f>+SUM(P99:P104)</f>
        <v>0</v>
      </c>
      <c r="Q98" s="40">
        <f t="shared" ref="Q98:R98" si="177">+SUM(Q99:Q104)</f>
        <v>0</v>
      </c>
      <c r="R98" s="40">
        <f t="shared" si="177"/>
        <v>0</v>
      </c>
      <c r="S98" s="40">
        <f>+SUM(S99:S104)</f>
        <v>0</v>
      </c>
      <c r="T98" s="40">
        <f t="shared" ref="T98:U98" si="178">+SUM(T99:T104)</f>
        <v>0</v>
      </c>
      <c r="U98" s="40">
        <f t="shared" si="178"/>
        <v>0</v>
      </c>
      <c r="V98" s="40">
        <f>+SUM(V99:V104)</f>
        <v>0</v>
      </c>
      <c r="W98" s="40">
        <f t="shared" ref="W98:X98" si="179">+SUM(W99:W104)</f>
        <v>1762400.66</v>
      </c>
      <c r="X98" s="40">
        <f t="shared" si="179"/>
        <v>1762400.66</v>
      </c>
    </row>
    <row r="99" spans="3:24" ht="26.25">
      <c r="C99" s="184"/>
      <c r="D99" s="184"/>
      <c r="E99" s="41">
        <v>1000</v>
      </c>
      <c r="F99" s="42" t="s">
        <v>20</v>
      </c>
      <c r="G99" s="43">
        <v>0</v>
      </c>
      <c r="H99" s="43">
        <f>+'FORMATO ESPECIFICO FASP'!P254</f>
        <v>1769545.2</v>
      </c>
      <c r="I99" s="44">
        <f>+G99+H99</f>
        <v>1769545.2</v>
      </c>
      <c r="J99" s="43">
        <v>0</v>
      </c>
      <c r="K99" s="43">
        <v>0</v>
      </c>
      <c r="L99" s="44">
        <f>+J99+K99</f>
        <v>0</v>
      </c>
      <c r="M99" s="43">
        <v>0</v>
      </c>
      <c r="N99" s="43">
        <f>+'FORMATO ESPECIFICO FASP'!AD254</f>
        <v>7144.54</v>
      </c>
      <c r="O99" s="44">
        <f>+M99+N99</f>
        <v>7144.54</v>
      </c>
      <c r="P99" s="43">
        <v>0</v>
      </c>
      <c r="Q99" s="43">
        <v>0</v>
      </c>
      <c r="R99" s="44">
        <f>+P99+Q99</f>
        <v>0</v>
      </c>
      <c r="S99" s="43">
        <v>0</v>
      </c>
      <c r="T99" s="43">
        <v>0</v>
      </c>
      <c r="U99" s="44">
        <f>+S99+T99</f>
        <v>0</v>
      </c>
      <c r="V99" s="43">
        <f>+G99-J99-M99-P99-S99</f>
        <v>0</v>
      </c>
      <c r="W99" s="43">
        <f>+H99-K99-N99-Q99-T99</f>
        <v>1762400.66</v>
      </c>
      <c r="X99" s="50">
        <f>+I99-L99-O99-R99-U99</f>
        <v>1762400.66</v>
      </c>
    </row>
    <row r="100" spans="3:24" ht="26.25">
      <c r="C100" s="184"/>
      <c r="D100" s="184"/>
      <c r="E100" s="41">
        <v>2000</v>
      </c>
      <c r="F100" s="42" t="s">
        <v>24</v>
      </c>
      <c r="G100" s="43">
        <v>0</v>
      </c>
      <c r="H100" s="43">
        <v>0</v>
      </c>
      <c r="I100" s="44">
        <f t="shared" ref="I100:I104" si="180">+G100+H100</f>
        <v>0</v>
      </c>
      <c r="J100" s="45">
        <f>+'[1]Formato Especifico'!AI82</f>
        <v>0</v>
      </c>
      <c r="K100" s="45">
        <v>0</v>
      </c>
      <c r="L100" s="44">
        <f t="shared" ref="L100:L104" si="181">+J100+K100</f>
        <v>0</v>
      </c>
      <c r="M100" s="45">
        <f>+'[1]Formato Especifico'!AB82</f>
        <v>0</v>
      </c>
      <c r="N100" s="45">
        <v>0</v>
      </c>
      <c r="O100" s="44">
        <f t="shared" ref="O100:O104" si="182">+M100+N100</f>
        <v>0</v>
      </c>
      <c r="P100" s="45">
        <v>0</v>
      </c>
      <c r="Q100" s="45">
        <v>0</v>
      </c>
      <c r="R100" s="44">
        <f t="shared" ref="R100:R104" si="183">+P100+Q100</f>
        <v>0</v>
      </c>
      <c r="S100" s="45">
        <v>0</v>
      </c>
      <c r="T100" s="45">
        <v>0</v>
      </c>
      <c r="U100" s="44">
        <f t="shared" ref="U100:U104" si="184">+S100+T100</f>
        <v>0</v>
      </c>
      <c r="V100" s="43">
        <f t="shared" ref="V100:V104" si="185">+G100-J100-M100-P100-S100</f>
        <v>0</v>
      </c>
      <c r="W100" s="43">
        <f t="shared" ref="W100:W104" si="186">+H100-K100-N100-Q100-T100</f>
        <v>0</v>
      </c>
      <c r="X100" s="50">
        <f t="shared" ref="X100:X104" si="187">+I100-L100-O100-R100-U100</f>
        <v>0</v>
      </c>
    </row>
    <row r="101" spans="3:24" ht="26.25">
      <c r="C101" s="184"/>
      <c r="D101" s="184"/>
      <c r="E101" s="41">
        <v>3000</v>
      </c>
      <c r="F101" s="42" t="s">
        <v>28</v>
      </c>
      <c r="G101" s="43">
        <v>0</v>
      </c>
      <c r="H101" s="43">
        <v>0</v>
      </c>
      <c r="I101" s="44">
        <f t="shared" si="180"/>
        <v>0</v>
      </c>
      <c r="J101" s="45">
        <v>0</v>
      </c>
      <c r="K101" s="43">
        <v>0</v>
      </c>
      <c r="L101" s="44">
        <f t="shared" si="181"/>
        <v>0</v>
      </c>
      <c r="M101" s="45">
        <v>0</v>
      </c>
      <c r="N101" s="43">
        <v>0</v>
      </c>
      <c r="O101" s="44">
        <f t="shared" si="182"/>
        <v>0</v>
      </c>
      <c r="P101" s="45">
        <v>0</v>
      </c>
      <c r="Q101" s="43">
        <v>0</v>
      </c>
      <c r="R101" s="44">
        <f t="shared" si="183"/>
        <v>0</v>
      </c>
      <c r="S101" s="45">
        <v>0</v>
      </c>
      <c r="T101" s="43">
        <v>0</v>
      </c>
      <c r="U101" s="44">
        <f t="shared" si="184"/>
        <v>0</v>
      </c>
      <c r="V101" s="43">
        <f t="shared" si="185"/>
        <v>0</v>
      </c>
      <c r="W101" s="43">
        <f t="shared" si="186"/>
        <v>0</v>
      </c>
      <c r="X101" s="50">
        <f t="shared" si="187"/>
        <v>0</v>
      </c>
    </row>
    <row r="102" spans="3:24" ht="26.25">
      <c r="C102" s="184"/>
      <c r="D102" s="184"/>
      <c r="E102" s="41">
        <v>4000</v>
      </c>
      <c r="F102" s="42" t="s">
        <v>63</v>
      </c>
      <c r="G102" s="43">
        <v>0</v>
      </c>
      <c r="H102" s="43">
        <v>0</v>
      </c>
      <c r="I102" s="44">
        <f t="shared" si="180"/>
        <v>0</v>
      </c>
      <c r="J102" s="45">
        <v>0</v>
      </c>
      <c r="K102" s="43">
        <v>0</v>
      </c>
      <c r="L102" s="44">
        <f t="shared" si="181"/>
        <v>0</v>
      </c>
      <c r="M102" s="45">
        <v>0</v>
      </c>
      <c r="N102" s="43">
        <v>0</v>
      </c>
      <c r="O102" s="44">
        <f t="shared" si="182"/>
        <v>0</v>
      </c>
      <c r="P102" s="45">
        <v>0</v>
      </c>
      <c r="Q102" s="43">
        <v>0</v>
      </c>
      <c r="R102" s="44">
        <f t="shared" si="183"/>
        <v>0</v>
      </c>
      <c r="S102" s="45">
        <v>0</v>
      </c>
      <c r="T102" s="43">
        <v>0</v>
      </c>
      <c r="U102" s="44">
        <f t="shared" si="184"/>
        <v>0</v>
      </c>
      <c r="V102" s="43">
        <f t="shared" si="185"/>
        <v>0</v>
      </c>
      <c r="W102" s="43">
        <f t="shared" si="186"/>
        <v>0</v>
      </c>
      <c r="X102" s="50">
        <f t="shared" si="187"/>
        <v>0</v>
      </c>
    </row>
    <row r="103" spans="3:24" ht="26.25">
      <c r="C103" s="184"/>
      <c r="D103" s="184"/>
      <c r="E103" s="41">
        <v>5000</v>
      </c>
      <c r="F103" s="42" t="s">
        <v>36</v>
      </c>
      <c r="G103" s="43">
        <v>0</v>
      </c>
      <c r="H103" s="43">
        <v>0</v>
      </c>
      <c r="I103" s="44">
        <f t="shared" si="180"/>
        <v>0</v>
      </c>
      <c r="J103" s="45">
        <v>0</v>
      </c>
      <c r="K103" s="43">
        <v>0</v>
      </c>
      <c r="L103" s="44">
        <f t="shared" si="181"/>
        <v>0</v>
      </c>
      <c r="M103" s="45">
        <v>0</v>
      </c>
      <c r="N103" s="43">
        <v>0</v>
      </c>
      <c r="O103" s="44">
        <f t="shared" si="182"/>
        <v>0</v>
      </c>
      <c r="P103" s="45">
        <v>0</v>
      </c>
      <c r="Q103" s="43">
        <v>0</v>
      </c>
      <c r="R103" s="44">
        <f t="shared" si="183"/>
        <v>0</v>
      </c>
      <c r="S103" s="45">
        <v>0</v>
      </c>
      <c r="T103" s="43">
        <v>0</v>
      </c>
      <c r="U103" s="44">
        <f t="shared" si="184"/>
        <v>0</v>
      </c>
      <c r="V103" s="43">
        <f t="shared" si="185"/>
        <v>0</v>
      </c>
      <c r="W103" s="43">
        <f t="shared" si="186"/>
        <v>0</v>
      </c>
      <c r="X103" s="50">
        <f t="shared" si="187"/>
        <v>0</v>
      </c>
    </row>
    <row r="104" spans="3:24" ht="27" thickBot="1">
      <c r="C104" s="184"/>
      <c r="D104" s="184"/>
      <c r="E104" s="41">
        <v>6000</v>
      </c>
      <c r="F104" s="42" t="s">
        <v>109</v>
      </c>
      <c r="G104" s="46">
        <v>0</v>
      </c>
      <c r="H104" s="47">
        <v>0</v>
      </c>
      <c r="I104" s="44">
        <f t="shared" si="180"/>
        <v>0</v>
      </c>
      <c r="J104" s="46">
        <v>0</v>
      </c>
      <c r="K104" s="47">
        <v>0</v>
      </c>
      <c r="L104" s="44">
        <f t="shared" si="181"/>
        <v>0</v>
      </c>
      <c r="M104" s="46">
        <v>0</v>
      </c>
      <c r="N104" s="47">
        <v>0</v>
      </c>
      <c r="O104" s="44">
        <f t="shared" si="182"/>
        <v>0</v>
      </c>
      <c r="P104" s="46">
        <v>0</v>
      </c>
      <c r="Q104" s="47">
        <v>0</v>
      </c>
      <c r="R104" s="44">
        <f t="shared" si="183"/>
        <v>0</v>
      </c>
      <c r="S104" s="46">
        <v>0</v>
      </c>
      <c r="T104" s="47">
        <v>0</v>
      </c>
      <c r="U104" s="44">
        <f t="shared" si="184"/>
        <v>0</v>
      </c>
      <c r="V104" s="43">
        <f t="shared" si="185"/>
        <v>0</v>
      </c>
      <c r="W104" s="43">
        <f t="shared" si="186"/>
        <v>0</v>
      </c>
      <c r="X104" s="50">
        <f t="shared" si="187"/>
        <v>0</v>
      </c>
    </row>
    <row r="105" spans="3:24" ht="52.5" customHeight="1">
      <c r="C105" s="184"/>
      <c r="D105" s="183">
        <v>26</v>
      </c>
      <c r="E105" s="186" t="s">
        <v>148</v>
      </c>
      <c r="F105" s="186"/>
      <c r="G105" s="40">
        <f>+SUM(G106:G111)</f>
        <v>5124038.12</v>
      </c>
      <c r="H105" s="40">
        <f t="shared" ref="H105:I105" si="188">+SUM(H106:H111)</f>
        <v>0</v>
      </c>
      <c r="I105" s="40">
        <f t="shared" si="188"/>
        <v>5124038.12</v>
      </c>
      <c r="J105" s="40">
        <f>+SUM(J106:J111)</f>
        <v>0</v>
      </c>
      <c r="K105" s="40">
        <f t="shared" ref="K105:L105" si="189">+SUM(K106:K111)</f>
        <v>0</v>
      </c>
      <c r="L105" s="40">
        <f t="shared" si="189"/>
        <v>0</v>
      </c>
      <c r="M105" s="40">
        <f>+SUM(M106:M111)</f>
        <v>0</v>
      </c>
      <c r="N105" s="40">
        <f t="shared" ref="N105:O105" si="190">+SUM(N106:N111)</f>
        <v>0</v>
      </c>
      <c r="O105" s="40">
        <f t="shared" si="190"/>
        <v>0</v>
      </c>
      <c r="P105" s="40">
        <f>+SUM(P106:P111)</f>
        <v>0</v>
      </c>
      <c r="Q105" s="40">
        <f t="shared" ref="Q105:R105" si="191">+SUM(Q106:Q111)</f>
        <v>0</v>
      </c>
      <c r="R105" s="40">
        <f t="shared" si="191"/>
        <v>0</v>
      </c>
      <c r="S105" s="40">
        <f>+SUM(S106:S111)</f>
        <v>0</v>
      </c>
      <c r="T105" s="40">
        <f t="shared" ref="T105:U105" si="192">+SUM(T106:T111)</f>
        <v>0</v>
      </c>
      <c r="U105" s="40">
        <f t="shared" si="192"/>
        <v>0</v>
      </c>
      <c r="V105" s="40">
        <f>+SUM(V106:V111)</f>
        <v>5124038.12</v>
      </c>
      <c r="W105" s="40">
        <f t="shared" ref="W105:X105" si="193">+SUM(W106:W111)</f>
        <v>0</v>
      </c>
      <c r="X105" s="40">
        <f t="shared" si="193"/>
        <v>5124038.12</v>
      </c>
    </row>
    <row r="106" spans="3:24" ht="26.25">
      <c r="C106" s="184"/>
      <c r="D106" s="184"/>
      <c r="E106" s="41">
        <v>1000</v>
      </c>
      <c r="F106" s="42" t="s">
        <v>20</v>
      </c>
      <c r="G106" s="43">
        <v>0</v>
      </c>
      <c r="H106" s="43">
        <v>0</v>
      </c>
      <c r="I106" s="44">
        <f>+G106+H106</f>
        <v>0</v>
      </c>
      <c r="J106" s="43">
        <v>0</v>
      </c>
      <c r="K106" s="43">
        <v>0</v>
      </c>
      <c r="L106" s="44">
        <f>+J106+K106</f>
        <v>0</v>
      </c>
      <c r="M106" s="43">
        <v>0</v>
      </c>
      <c r="N106" s="43">
        <v>0</v>
      </c>
      <c r="O106" s="44">
        <f>+M106+N106</f>
        <v>0</v>
      </c>
      <c r="P106" s="43">
        <v>0</v>
      </c>
      <c r="Q106" s="43">
        <v>0</v>
      </c>
      <c r="R106" s="44">
        <f>+P106+Q106</f>
        <v>0</v>
      </c>
      <c r="S106" s="43">
        <v>0</v>
      </c>
      <c r="T106" s="43">
        <v>0</v>
      </c>
      <c r="U106" s="44">
        <f>+S106+T106</f>
        <v>0</v>
      </c>
      <c r="V106" s="43">
        <f>+G106-J106-M106-P106-S106</f>
        <v>0</v>
      </c>
      <c r="W106" s="43">
        <f>+H106-K106-N106-Q106-T106</f>
        <v>0</v>
      </c>
      <c r="X106" s="50">
        <f>+I106-L106-O106-R106-U106</f>
        <v>0</v>
      </c>
    </row>
    <row r="107" spans="3:24" ht="26.25">
      <c r="C107" s="184"/>
      <c r="D107" s="184"/>
      <c r="E107" s="41">
        <v>2000</v>
      </c>
      <c r="F107" s="42" t="s">
        <v>24</v>
      </c>
      <c r="G107" s="43">
        <v>0</v>
      </c>
      <c r="H107" s="43">
        <v>0</v>
      </c>
      <c r="I107" s="44">
        <f t="shared" ref="I107:I111" si="194">+G107+H107</f>
        <v>0</v>
      </c>
      <c r="J107" s="45">
        <f>+'[1]Formato Especifico'!AI90</f>
        <v>0</v>
      </c>
      <c r="K107" s="45">
        <v>0</v>
      </c>
      <c r="L107" s="44">
        <f t="shared" ref="L107:L111" si="195">+J107+K107</f>
        <v>0</v>
      </c>
      <c r="M107" s="45">
        <f>+'[1]Formato Especifico'!AB90</f>
        <v>0</v>
      </c>
      <c r="N107" s="45">
        <v>0</v>
      </c>
      <c r="O107" s="44">
        <f t="shared" ref="O107:O111" si="196">+M107+N107</f>
        <v>0</v>
      </c>
      <c r="P107" s="45">
        <v>0</v>
      </c>
      <c r="Q107" s="45">
        <v>0</v>
      </c>
      <c r="R107" s="44">
        <f t="shared" ref="R107:R111" si="197">+P107+Q107</f>
        <v>0</v>
      </c>
      <c r="S107" s="45">
        <v>0</v>
      </c>
      <c r="T107" s="45">
        <v>0</v>
      </c>
      <c r="U107" s="44">
        <f t="shared" ref="U107:U111" si="198">+S107+T107</f>
        <v>0</v>
      </c>
      <c r="V107" s="43">
        <f t="shared" ref="V107:V111" si="199">+G107-J107-M107-P107-S107</f>
        <v>0</v>
      </c>
      <c r="W107" s="43">
        <f t="shared" ref="W107:W111" si="200">+H107-K107-N107-Q107-T107</f>
        <v>0</v>
      </c>
      <c r="X107" s="50">
        <f t="shared" ref="X107:X111" si="201">+I107-L107-O107-R107-U107</f>
        <v>0</v>
      </c>
    </row>
    <row r="108" spans="3:24" ht="26.25">
      <c r="C108" s="184"/>
      <c r="D108" s="184"/>
      <c r="E108" s="41">
        <v>3000</v>
      </c>
      <c r="F108" s="42" t="s">
        <v>28</v>
      </c>
      <c r="G108" s="43">
        <v>0</v>
      </c>
      <c r="H108" s="43">
        <v>0</v>
      </c>
      <c r="I108" s="44">
        <f t="shared" si="194"/>
        <v>0</v>
      </c>
      <c r="J108" s="45">
        <v>0</v>
      </c>
      <c r="K108" s="43">
        <v>0</v>
      </c>
      <c r="L108" s="44">
        <f t="shared" si="195"/>
        <v>0</v>
      </c>
      <c r="M108" s="45">
        <v>0</v>
      </c>
      <c r="N108" s="43">
        <v>0</v>
      </c>
      <c r="O108" s="44">
        <f t="shared" si="196"/>
        <v>0</v>
      </c>
      <c r="P108" s="45">
        <v>0</v>
      </c>
      <c r="Q108" s="43">
        <v>0</v>
      </c>
      <c r="R108" s="44">
        <f t="shared" si="197"/>
        <v>0</v>
      </c>
      <c r="S108" s="45">
        <v>0</v>
      </c>
      <c r="T108" s="43">
        <v>0</v>
      </c>
      <c r="U108" s="44">
        <f t="shared" si="198"/>
        <v>0</v>
      </c>
      <c r="V108" s="43">
        <f t="shared" si="199"/>
        <v>0</v>
      </c>
      <c r="W108" s="43">
        <f t="shared" si="200"/>
        <v>0</v>
      </c>
      <c r="X108" s="50">
        <f t="shared" si="201"/>
        <v>0</v>
      </c>
    </row>
    <row r="109" spans="3:24" ht="26.25">
      <c r="C109" s="184"/>
      <c r="D109" s="184"/>
      <c r="E109" s="41">
        <v>4000</v>
      </c>
      <c r="F109" s="42" t="s">
        <v>63</v>
      </c>
      <c r="G109" s="43">
        <v>0</v>
      </c>
      <c r="H109" s="43">
        <v>0</v>
      </c>
      <c r="I109" s="44">
        <f t="shared" si="194"/>
        <v>0</v>
      </c>
      <c r="J109" s="45">
        <v>0</v>
      </c>
      <c r="K109" s="43">
        <v>0</v>
      </c>
      <c r="L109" s="44">
        <f t="shared" si="195"/>
        <v>0</v>
      </c>
      <c r="M109" s="45">
        <v>0</v>
      </c>
      <c r="N109" s="43">
        <v>0</v>
      </c>
      <c r="O109" s="44">
        <f t="shared" si="196"/>
        <v>0</v>
      </c>
      <c r="P109" s="45">
        <v>0</v>
      </c>
      <c r="Q109" s="43">
        <v>0</v>
      </c>
      <c r="R109" s="44">
        <f t="shared" si="197"/>
        <v>0</v>
      </c>
      <c r="S109" s="45">
        <v>0</v>
      </c>
      <c r="T109" s="43">
        <v>0</v>
      </c>
      <c r="U109" s="44">
        <f t="shared" si="198"/>
        <v>0</v>
      </c>
      <c r="V109" s="43">
        <f t="shared" si="199"/>
        <v>0</v>
      </c>
      <c r="W109" s="43">
        <f t="shared" si="200"/>
        <v>0</v>
      </c>
      <c r="X109" s="50">
        <f t="shared" si="201"/>
        <v>0</v>
      </c>
    </row>
    <row r="110" spans="3:24" ht="26.25">
      <c r="C110" s="184"/>
      <c r="D110" s="184"/>
      <c r="E110" s="41">
        <v>5000</v>
      </c>
      <c r="F110" s="42" t="s">
        <v>36</v>
      </c>
      <c r="G110" s="43">
        <f>+'FORMATO ESPECIFICO FASP'!M259</f>
        <v>5124038.12</v>
      </c>
      <c r="H110" s="43">
        <v>0</v>
      </c>
      <c r="I110" s="44">
        <f t="shared" si="194"/>
        <v>5124038.12</v>
      </c>
      <c r="J110" s="45">
        <v>0</v>
      </c>
      <c r="K110" s="43">
        <v>0</v>
      </c>
      <c r="L110" s="44">
        <f t="shared" si="195"/>
        <v>0</v>
      </c>
      <c r="M110" s="45">
        <v>0</v>
      </c>
      <c r="N110" s="43">
        <v>0</v>
      </c>
      <c r="O110" s="44">
        <f t="shared" si="196"/>
        <v>0</v>
      </c>
      <c r="P110" s="45">
        <v>0</v>
      </c>
      <c r="Q110" s="43">
        <v>0</v>
      </c>
      <c r="R110" s="44">
        <f t="shared" si="197"/>
        <v>0</v>
      </c>
      <c r="S110" s="45">
        <v>0</v>
      </c>
      <c r="T110" s="43">
        <v>0</v>
      </c>
      <c r="U110" s="44">
        <f t="shared" si="198"/>
        <v>0</v>
      </c>
      <c r="V110" s="43">
        <f t="shared" si="199"/>
        <v>5124038.12</v>
      </c>
      <c r="W110" s="43">
        <f t="shared" si="200"/>
        <v>0</v>
      </c>
      <c r="X110" s="50">
        <f t="shared" si="201"/>
        <v>5124038.12</v>
      </c>
    </row>
    <row r="111" spans="3:24" ht="27" thickBot="1">
      <c r="C111" s="187"/>
      <c r="D111" s="184"/>
      <c r="E111" s="41">
        <v>6000</v>
      </c>
      <c r="F111" s="42" t="s">
        <v>109</v>
      </c>
      <c r="G111" s="46">
        <v>0</v>
      </c>
      <c r="H111" s="47">
        <v>0</v>
      </c>
      <c r="I111" s="44">
        <f t="shared" si="194"/>
        <v>0</v>
      </c>
      <c r="J111" s="46">
        <v>0</v>
      </c>
      <c r="K111" s="47">
        <v>0</v>
      </c>
      <c r="L111" s="44">
        <f t="shared" si="195"/>
        <v>0</v>
      </c>
      <c r="M111" s="46">
        <v>0</v>
      </c>
      <c r="N111" s="47">
        <v>0</v>
      </c>
      <c r="O111" s="44">
        <f t="shared" si="196"/>
        <v>0</v>
      </c>
      <c r="P111" s="46">
        <v>0</v>
      </c>
      <c r="Q111" s="47">
        <v>0</v>
      </c>
      <c r="R111" s="44">
        <f t="shared" si="197"/>
        <v>0</v>
      </c>
      <c r="S111" s="46">
        <v>0</v>
      </c>
      <c r="T111" s="47">
        <v>0</v>
      </c>
      <c r="U111" s="44">
        <f t="shared" si="198"/>
        <v>0</v>
      </c>
      <c r="V111" s="43">
        <f t="shared" si="199"/>
        <v>0</v>
      </c>
      <c r="W111" s="43">
        <f t="shared" si="200"/>
        <v>0</v>
      </c>
      <c r="X111" s="50">
        <f t="shared" si="201"/>
        <v>0</v>
      </c>
    </row>
    <row r="112" spans="3:24" ht="27" thickBot="1">
      <c r="C112" s="183">
        <v>10</v>
      </c>
      <c r="D112" s="185" t="s">
        <v>83</v>
      </c>
      <c r="E112" s="185"/>
      <c r="F112" s="185"/>
      <c r="G112" s="39">
        <f>+G113</f>
        <v>10788840.91</v>
      </c>
      <c r="H112" s="39">
        <f t="shared" ref="H112:X112" si="202">+H113</f>
        <v>3393349.4</v>
      </c>
      <c r="I112" s="39">
        <f t="shared" si="202"/>
        <v>14182190.310000001</v>
      </c>
      <c r="J112" s="39">
        <f t="shared" si="202"/>
        <v>239366</v>
      </c>
      <c r="K112" s="39">
        <f t="shared" si="202"/>
        <v>0</v>
      </c>
      <c r="L112" s="39">
        <f t="shared" si="202"/>
        <v>239366</v>
      </c>
      <c r="M112" s="39">
        <f t="shared" si="202"/>
        <v>0</v>
      </c>
      <c r="N112" s="39">
        <f t="shared" si="202"/>
        <v>0</v>
      </c>
      <c r="O112" s="39">
        <f t="shared" si="202"/>
        <v>0</v>
      </c>
      <c r="P112" s="39">
        <f t="shared" si="202"/>
        <v>0</v>
      </c>
      <c r="Q112" s="39">
        <f t="shared" si="202"/>
        <v>0</v>
      </c>
      <c r="R112" s="39">
        <f t="shared" si="202"/>
        <v>0</v>
      </c>
      <c r="S112" s="39">
        <f t="shared" si="202"/>
        <v>0</v>
      </c>
      <c r="T112" s="39">
        <f t="shared" si="202"/>
        <v>0</v>
      </c>
      <c r="U112" s="39">
        <f t="shared" si="202"/>
        <v>0</v>
      </c>
      <c r="V112" s="39">
        <f t="shared" si="202"/>
        <v>10549474.91</v>
      </c>
      <c r="W112" s="39">
        <f t="shared" si="202"/>
        <v>3393349.4</v>
      </c>
      <c r="X112" s="39">
        <f t="shared" si="202"/>
        <v>13942824.310000001</v>
      </c>
    </row>
    <row r="113" spans="3:24" ht="26.25">
      <c r="C113" s="184"/>
      <c r="D113" s="183">
        <v>27</v>
      </c>
      <c r="E113" s="186" t="s">
        <v>150</v>
      </c>
      <c r="F113" s="186"/>
      <c r="G113" s="40">
        <f>+SUM(G114:G119)</f>
        <v>10788840.91</v>
      </c>
      <c r="H113" s="40">
        <f t="shared" ref="H113:I113" si="203">+SUM(H114:H119)</f>
        <v>3393349.4</v>
      </c>
      <c r="I113" s="40">
        <f t="shared" si="203"/>
        <v>14182190.310000001</v>
      </c>
      <c r="J113" s="40">
        <f>+SUM(J114:J119)</f>
        <v>239366</v>
      </c>
      <c r="K113" s="40">
        <f t="shared" ref="K113:L113" si="204">+SUM(K114:K119)</f>
        <v>0</v>
      </c>
      <c r="L113" s="40">
        <f t="shared" si="204"/>
        <v>239366</v>
      </c>
      <c r="M113" s="40">
        <f>+SUM(M114:M119)</f>
        <v>0</v>
      </c>
      <c r="N113" s="40">
        <f t="shared" ref="N113:O113" si="205">+SUM(N114:N119)</f>
        <v>0</v>
      </c>
      <c r="O113" s="40">
        <f t="shared" si="205"/>
        <v>0</v>
      </c>
      <c r="P113" s="40">
        <f>+SUM(P114:P119)</f>
        <v>0</v>
      </c>
      <c r="Q113" s="40">
        <f t="shared" ref="Q113:R113" si="206">+SUM(Q114:Q119)</f>
        <v>0</v>
      </c>
      <c r="R113" s="40">
        <f t="shared" si="206"/>
        <v>0</v>
      </c>
      <c r="S113" s="40">
        <f>+SUM(S114:S119)</f>
        <v>0</v>
      </c>
      <c r="T113" s="40">
        <f t="shared" ref="T113:U113" si="207">+SUM(T114:T119)</f>
        <v>0</v>
      </c>
      <c r="U113" s="40">
        <f t="shared" si="207"/>
        <v>0</v>
      </c>
      <c r="V113" s="40">
        <f>+SUM(V114:V119)</f>
        <v>10549474.91</v>
      </c>
      <c r="W113" s="40">
        <f t="shared" ref="W113:X113" si="208">+SUM(W114:W119)</f>
        <v>3393349.4</v>
      </c>
      <c r="X113" s="40">
        <f t="shared" si="208"/>
        <v>13942824.310000001</v>
      </c>
    </row>
    <row r="114" spans="3:24" ht="26.25">
      <c r="C114" s="184"/>
      <c r="D114" s="184"/>
      <c r="E114" s="41">
        <v>1000</v>
      </c>
      <c r="F114" s="42" t="s">
        <v>20</v>
      </c>
      <c r="G114" s="43">
        <v>0</v>
      </c>
      <c r="H114" s="43">
        <v>0</v>
      </c>
      <c r="I114" s="44">
        <f>+G114+H114</f>
        <v>0</v>
      </c>
      <c r="J114" s="43">
        <v>0</v>
      </c>
      <c r="K114" s="43">
        <v>0</v>
      </c>
      <c r="L114" s="44">
        <f>+J114+K114</f>
        <v>0</v>
      </c>
      <c r="M114" s="43">
        <v>0</v>
      </c>
      <c r="N114" s="43">
        <v>0</v>
      </c>
      <c r="O114" s="44">
        <f>+M114+N114</f>
        <v>0</v>
      </c>
      <c r="P114" s="43">
        <v>0</v>
      </c>
      <c r="Q114" s="43">
        <v>0</v>
      </c>
      <c r="R114" s="44">
        <f>+P114+Q114</f>
        <v>0</v>
      </c>
      <c r="S114" s="43">
        <v>0</v>
      </c>
      <c r="T114" s="43">
        <v>0</v>
      </c>
      <c r="U114" s="44">
        <f>+S114+T114</f>
        <v>0</v>
      </c>
      <c r="V114" s="43">
        <f>+G114-J114-M114-P114-S114</f>
        <v>0</v>
      </c>
      <c r="W114" s="43">
        <f>+H114-K114-N114-Q114-T114</f>
        <v>0</v>
      </c>
      <c r="X114" s="50">
        <f>+I114-L114-O114-R114-U114</f>
        <v>0</v>
      </c>
    </row>
    <row r="115" spans="3:24" ht="26.25">
      <c r="C115" s="184"/>
      <c r="D115" s="184"/>
      <c r="E115" s="41">
        <v>2000</v>
      </c>
      <c r="F115" s="42" t="s">
        <v>24</v>
      </c>
      <c r="G115" s="43">
        <f>+'FORMATO ESPECIFICO FASP'!M269</f>
        <v>513450.6</v>
      </c>
      <c r="H115" s="43">
        <f>+'FORMATO ESPECIFICO FASP'!P269</f>
        <v>1336549.3999999999</v>
      </c>
      <c r="I115" s="44">
        <f t="shared" ref="I115:I119" si="209">+G115+H115</f>
        <v>1850000</v>
      </c>
      <c r="J115" s="45">
        <f>+'[1]Formato Especifico'!AI105</f>
        <v>0</v>
      </c>
      <c r="K115" s="43">
        <f>+'FORMATO ESPECIFICO FASP'!AK237</f>
        <v>0</v>
      </c>
      <c r="L115" s="44">
        <f t="shared" ref="L115:L119" si="210">+J115+K115</f>
        <v>0</v>
      </c>
      <c r="M115" s="45">
        <f>+'[1]Formato Especifico'!AB105</f>
        <v>0</v>
      </c>
      <c r="N115" s="45">
        <v>0</v>
      </c>
      <c r="O115" s="44">
        <f t="shared" ref="O115:O119" si="211">+M115+N115</f>
        <v>0</v>
      </c>
      <c r="P115" s="45">
        <v>0</v>
      </c>
      <c r="Q115" s="45">
        <v>0</v>
      </c>
      <c r="R115" s="44">
        <f t="shared" ref="R115:R119" si="212">+P115+Q115</f>
        <v>0</v>
      </c>
      <c r="S115" s="45">
        <v>0</v>
      </c>
      <c r="T115" s="45">
        <v>0</v>
      </c>
      <c r="U115" s="44">
        <f t="shared" ref="U115:U119" si="213">+S115+T115</f>
        <v>0</v>
      </c>
      <c r="V115" s="43">
        <f t="shared" ref="V115:V119" si="214">+G115-J115-M115-P115-S115</f>
        <v>513450.6</v>
      </c>
      <c r="W115" s="43">
        <f t="shared" ref="W115:W119" si="215">+H115-K115-N115-Q115-T115</f>
        <v>1336549.3999999999</v>
      </c>
      <c r="X115" s="50">
        <f t="shared" ref="X115:X119" si="216">+I115-L115-O115-R115-U115</f>
        <v>1850000</v>
      </c>
    </row>
    <row r="116" spans="3:24" ht="26.25">
      <c r="C116" s="184"/>
      <c r="D116" s="184"/>
      <c r="E116" s="41">
        <v>3000</v>
      </c>
      <c r="F116" s="42" t="s">
        <v>28</v>
      </c>
      <c r="G116" s="43">
        <v>0</v>
      </c>
      <c r="H116" s="43">
        <f>+'FORMATO ESPECIFICO FASP'!P273</f>
        <v>556800</v>
      </c>
      <c r="I116" s="44">
        <f t="shared" si="209"/>
        <v>556800</v>
      </c>
      <c r="J116" s="45">
        <v>0</v>
      </c>
      <c r="K116" s="43">
        <v>0</v>
      </c>
      <c r="L116" s="44">
        <f t="shared" si="210"/>
        <v>0</v>
      </c>
      <c r="M116" s="45">
        <v>0</v>
      </c>
      <c r="N116" s="43">
        <v>0</v>
      </c>
      <c r="O116" s="44">
        <f t="shared" si="211"/>
        <v>0</v>
      </c>
      <c r="P116" s="45">
        <v>0</v>
      </c>
      <c r="Q116" s="43">
        <v>0</v>
      </c>
      <c r="R116" s="44">
        <f t="shared" si="212"/>
        <v>0</v>
      </c>
      <c r="S116" s="45">
        <v>0</v>
      </c>
      <c r="T116" s="43">
        <v>0</v>
      </c>
      <c r="U116" s="44">
        <f t="shared" si="213"/>
        <v>0</v>
      </c>
      <c r="V116" s="43">
        <f t="shared" si="214"/>
        <v>0</v>
      </c>
      <c r="W116" s="43">
        <f t="shared" si="215"/>
        <v>556800</v>
      </c>
      <c r="X116" s="50">
        <f t="shared" si="216"/>
        <v>556800</v>
      </c>
    </row>
    <row r="117" spans="3:24" ht="26.25">
      <c r="C117" s="184"/>
      <c r="D117" s="184"/>
      <c r="E117" s="41">
        <v>4000</v>
      </c>
      <c r="F117" s="42" t="s">
        <v>63</v>
      </c>
      <c r="G117" s="43">
        <v>0</v>
      </c>
      <c r="H117" s="43">
        <v>0</v>
      </c>
      <c r="I117" s="44">
        <f t="shared" si="209"/>
        <v>0</v>
      </c>
      <c r="J117" s="45">
        <v>0</v>
      </c>
      <c r="K117" s="43">
        <v>0</v>
      </c>
      <c r="L117" s="44">
        <f t="shared" si="210"/>
        <v>0</v>
      </c>
      <c r="M117" s="45">
        <v>0</v>
      </c>
      <c r="N117" s="43">
        <v>0</v>
      </c>
      <c r="O117" s="44">
        <f t="shared" si="211"/>
        <v>0</v>
      </c>
      <c r="P117" s="45">
        <v>0</v>
      </c>
      <c r="Q117" s="43">
        <v>0</v>
      </c>
      <c r="R117" s="44">
        <f t="shared" si="212"/>
        <v>0</v>
      </c>
      <c r="S117" s="45">
        <v>0</v>
      </c>
      <c r="T117" s="43">
        <v>0</v>
      </c>
      <c r="U117" s="44">
        <f t="shared" si="213"/>
        <v>0</v>
      </c>
      <c r="V117" s="43">
        <f t="shared" si="214"/>
        <v>0</v>
      </c>
      <c r="W117" s="43">
        <f t="shared" si="215"/>
        <v>0</v>
      </c>
      <c r="X117" s="50">
        <f t="shared" si="216"/>
        <v>0</v>
      </c>
    </row>
    <row r="118" spans="3:24" ht="26.25">
      <c r="C118" s="184"/>
      <c r="D118" s="184"/>
      <c r="E118" s="41">
        <v>5000</v>
      </c>
      <c r="F118" s="42" t="s">
        <v>36</v>
      </c>
      <c r="G118" s="43">
        <f>+'FORMATO ESPECIFICO FASP'!M277</f>
        <v>10275390.310000001</v>
      </c>
      <c r="H118" s="43">
        <f>+'FORMATO ESPECIFICO FASP'!P277</f>
        <v>1500000</v>
      </c>
      <c r="I118" s="44">
        <f t="shared" si="209"/>
        <v>11775390.310000001</v>
      </c>
      <c r="J118" s="43">
        <f>+'FORMATO ESPECIFICO FASP'!AH277</f>
        <v>239366</v>
      </c>
      <c r="K118" s="43">
        <f>+'FORMATO ESPECIFICO FASP'!AK277</f>
        <v>0</v>
      </c>
      <c r="L118" s="44">
        <f t="shared" si="210"/>
        <v>239366</v>
      </c>
      <c r="M118" s="45">
        <v>0</v>
      </c>
      <c r="N118" s="43">
        <v>0</v>
      </c>
      <c r="O118" s="44">
        <f t="shared" si="211"/>
        <v>0</v>
      </c>
      <c r="P118" s="45">
        <v>0</v>
      </c>
      <c r="Q118" s="43">
        <v>0</v>
      </c>
      <c r="R118" s="44">
        <f t="shared" si="212"/>
        <v>0</v>
      </c>
      <c r="S118" s="45">
        <v>0</v>
      </c>
      <c r="T118" s="43">
        <v>0</v>
      </c>
      <c r="U118" s="44">
        <f t="shared" si="213"/>
        <v>0</v>
      </c>
      <c r="V118" s="43">
        <f t="shared" si="214"/>
        <v>10036024.310000001</v>
      </c>
      <c r="W118" s="43">
        <f t="shared" si="215"/>
        <v>1500000</v>
      </c>
      <c r="X118" s="50">
        <f t="shared" si="216"/>
        <v>11536024.310000001</v>
      </c>
    </row>
    <row r="119" spans="3:24" ht="27" thickBot="1">
      <c r="C119" s="184"/>
      <c r="D119" s="184"/>
      <c r="E119" s="41">
        <v>6000</v>
      </c>
      <c r="F119" s="42" t="s">
        <v>109</v>
      </c>
      <c r="G119" s="46">
        <v>0</v>
      </c>
      <c r="H119" s="47">
        <v>0</v>
      </c>
      <c r="I119" s="44">
        <f t="shared" si="209"/>
        <v>0</v>
      </c>
      <c r="J119" s="46">
        <v>0</v>
      </c>
      <c r="K119" s="47">
        <v>0</v>
      </c>
      <c r="L119" s="44">
        <f t="shared" si="210"/>
        <v>0</v>
      </c>
      <c r="M119" s="46">
        <v>0</v>
      </c>
      <c r="N119" s="47">
        <v>0</v>
      </c>
      <c r="O119" s="44">
        <f t="shared" si="211"/>
        <v>0</v>
      </c>
      <c r="P119" s="46">
        <v>0</v>
      </c>
      <c r="Q119" s="47">
        <v>0</v>
      </c>
      <c r="R119" s="44">
        <f t="shared" si="212"/>
        <v>0</v>
      </c>
      <c r="S119" s="46">
        <v>0</v>
      </c>
      <c r="T119" s="47">
        <v>0</v>
      </c>
      <c r="U119" s="44">
        <f t="shared" si="213"/>
        <v>0</v>
      </c>
      <c r="V119" s="43">
        <f t="shared" si="214"/>
        <v>0</v>
      </c>
      <c r="W119" s="43">
        <f t="shared" si="215"/>
        <v>0</v>
      </c>
      <c r="X119" s="50">
        <f t="shared" si="216"/>
        <v>0</v>
      </c>
    </row>
    <row r="120" spans="3:24" ht="27" thickBot="1">
      <c r="C120" s="183">
        <v>0</v>
      </c>
      <c r="D120" s="185" t="s">
        <v>85</v>
      </c>
      <c r="E120" s="185"/>
      <c r="F120" s="185"/>
      <c r="G120" s="39">
        <f>+G121</f>
        <v>0</v>
      </c>
      <c r="H120" s="39">
        <f t="shared" ref="H120:X120" si="217">+H121</f>
        <v>6335226.4000000004</v>
      </c>
      <c r="I120" s="39">
        <f t="shared" si="217"/>
        <v>6335226.4000000004</v>
      </c>
      <c r="J120" s="39">
        <f t="shared" si="217"/>
        <v>0</v>
      </c>
      <c r="K120" s="39">
        <f t="shared" si="217"/>
        <v>0</v>
      </c>
      <c r="L120" s="39">
        <f t="shared" si="217"/>
        <v>0</v>
      </c>
      <c r="M120" s="39">
        <f t="shared" si="217"/>
        <v>0</v>
      </c>
      <c r="N120" s="39">
        <f t="shared" si="217"/>
        <v>22685.38</v>
      </c>
      <c r="O120" s="39">
        <f t="shared" si="217"/>
        <v>22685.38</v>
      </c>
      <c r="P120" s="39">
        <f t="shared" si="217"/>
        <v>0</v>
      </c>
      <c r="Q120" s="39">
        <f t="shared" si="217"/>
        <v>1044791.3</v>
      </c>
      <c r="R120" s="39">
        <f t="shared" si="217"/>
        <v>1044791.3</v>
      </c>
      <c r="S120" s="39">
        <f t="shared" si="217"/>
        <v>0</v>
      </c>
      <c r="T120" s="39">
        <f t="shared" si="217"/>
        <v>0</v>
      </c>
      <c r="U120" s="39">
        <f t="shared" si="217"/>
        <v>0</v>
      </c>
      <c r="V120" s="39">
        <f t="shared" si="217"/>
        <v>0</v>
      </c>
      <c r="W120" s="39">
        <f t="shared" si="217"/>
        <v>5267749.7200000007</v>
      </c>
      <c r="X120" s="39">
        <f t="shared" si="217"/>
        <v>5267749.7200000007</v>
      </c>
    </row>
    <row r="121" spans="3:24" ht="26.25">
      <c r="C121" s="184"/>
      <c r="D121" s="183">
        <v>0</v>
      </c>
      <c r="E121" s="186" t="s">
        <v>85</v>
      </c>
      <c r="F121" s="186"/>
      <c r="G121" s="40">
        <f>+SUM(G122:G127)</f>
        <v>0</v>
      </c>
      <c r="H121" s="40">
        <f t="shared" ref="H121:I121" si="218">+SUM(H122:H127)</f>
        <v>6335226.4000000004</v>
      </c>
      <c r="I121" s="40">
        <f t="shared" si="218"/>
        <v>6335226.4000000004</v>
      </c>
      <c r="J121" s="40">
        <f>+SUM(J122:J127)</f>
        <v>0</v>
      </c>
      <c r="K121" s="40">
        <f t="shared" ref="K121:L121" si="219">+SUM(K122:K127)</f>
        <v>0</v>
      </c>
      <c r="L121" s="40">
        <f t="shared" si="219"/>
        <v>0</v>
      </c>
      <c r="M121" s="40">
        <f>+SUM(M122:M127)</f>
        <v>0</v>
      </c>
      <c r="N121" s="40">
        <f t="shared" ref="N121:O121" si="220">+SUM(N122:N127)</f>
        <v>22685.38</v>
      </c>
      <c r="O121" s="40">
        <f t="shared" si="220"/>
        <v>22685.38</v>
      </c>
      <c r="P121" s="40">
        <f>+SUM(P122:P127)</f>
        <v>0</v>
      </c>
      <c r="Q121" s="40">
        <f t="shared" ref="Q121:R121" si="221">+SUM(Q122:Q127)</f>
        <v>1044791.3</v>
      </c>
      <c r="R121" s="40">
        <f t="shared" si="221"/>
        <v>1044791.3</v>
      </c>
      <c r="S121" s="40">
        <f>+SUM(S122:S127)</f>
        <v>0</v>
      </c>
      <c r="T121" s="40">
        <f t="shared" ref="T121:U121" si="222">+SUM(T122:T127)</f>
        <v>0</v>
      </c>
      <c r="U121" s="40">
        <f t="shared" si="222"/>
        <v>0</v>
      </c>
      <c r="V121" s="40">
        <f>+SUM(V122:V127)</f>
        <v>0</v>
      </c>
      <c r="W121" s="40">
        <f t="shared" ref="W121:X121" si="223">+SUM(W122:W127)</f>
        <v>5267749.7200000007</v>
      </c>
      <c r="X121" s="40">
        <f t="shared" si="223"/>
        <v>5267749.7200000007</v>
      </c>
    </row>
    <row r="122" spans="3:24" ht="26.25">
      <c r="C122" s="184"/>
      <c r="D122" s="184"/>
      <c r="E122" s="41">
        <v>1000</v>
      </c>
      <c r="F122" s="42" t="s">
        <v>20</v>
      </c>
      <c r="G122" s="43">
        <v>0</v>
      </c>
      <c r="H122" s="43">
        <f>+'FORMATO ESPECIFICO FASP'!P293</f>
        <v>4625226.4000000004</v>
      </c>
      <c r="I122" s="44">
        <f>+G122+H122</f>
        <v>4625226.4000000004</v>
      </c>
      <c r="J122" s="43">
        <f>+'FORMATO ESPECIFICO FASP'!AK293</f>
        <v>0</v>
      </c>
      <c r="K122" s="43">
        <v>0</v>
      </c>
      <c r="L122" s="44">
        <f>+J122+K122</f>
        <v>0</v>
      </c>
      <c r="M122" s="43">
        <v>0</v>
      </c>
      <c r="N122" s="43">
        <f>+'FORMATO ESPECIFICO FASP'!AD293</f>
        <v>22685.38</v>
      </c>
      <c r="O122" s="44">
        <f>+M122+N122</f>
        <v>22685.38</v>
      </c>
      <c r="P122" s="43">
        <f>+'FORMATO ESPECIFICO FASP'!T293</f>
        <v>0</v>
      </c>
      <c r="Q122" s="43">
        <f>+'FORMATO ESPECIFICO FASP'!W293</f>
        <v>965324.85</v>
      </c>
      <c r="R122" s="44">
        <f>+P122+Q122</f>
        <v>965324.85</v>
      </c>
      <c r="S122" s="43">
        <v>0</v>
      </c>
      <c r="T122" s="43">
        <v>0</v>
      </c>
      <c r="U122" s="44">
        <f>+S122+T122</f>
        <v>0</v>
      </c>
      <c r="V122" s="43">
        <f>+G122-J122-M122-P122-S122</f>
        <v>0</v>
      </c>
      <c r="W122" s="43">
        <f>+H122-K122-N122-Q122-T122</f>
        <v>3637216.1700000004</v>
      </c>
      <c r="X122" s="50">
        <f>+I122-L122-O122-R122-U122</f>
        <v>3637216.1700000004</v>
      </c>
    </row>
    <row r="123" spans="3:24" ht="26.25">
      <c r="C123" s="184"/>
      <c r="D123" s="184"/>
      <c r="E123" s="41">
        <v>2000</v>
      </c>
      <c r="F123" s="42" t="s">
        <v>24</v>
      </c>
      <c r="G123" s="43">
        <v>0</v>
      </c>
      <c r="H123" s="43">
        <f>+'FORMATO ESPECIFICO FASP'!P297</f>
        <v>560000</v>
      </c>
      <c r="I123" s="44">
        <f t="shared" ref="I123:I127" si="224">+G123+H123</f>
        <v>560000</v>
      </c>
      <c r="J123" s="45">
        <f>+'[1]Formato Especifico'!AI121</f>
        <v>0</v>
      </c>
      <c r="K123" s="45">
        <v>0</v>
      </c>
      <c r="L123" s="44">
        <f t="shared" ref="L123:L127" si="225">+J123+K123</f>
        <v>0</v>
      </c>
      <c r="M123" s="45">
        <f>+'[1]Formato Especifico'!AB121</f>
        <v>0</v>
      </c>
      <c r="N123" s="45">
        <v>0</v>
      </c>
      <c r="O123" s="44">
        <f t="shared" ref="O123:O127" si="226">+M123+N123</f>
        <v>0</v>
      </c>
      <c r="P123" s="45">
        <v>0</v>
      </c>
      <c r="Q123" s="43">
        <f>+'FORMATO ESPECIFICO FASP'!W297</f>
        <v>29184.76</v>
      </c>
      <c r="R123" s="44">
        <f t="shared" ref="R123:R127" si="227">+P123+Q123</f>
        <v>29184.76</v>
      </c>
      <c r="S123" s="45">
        <v>0</v>
      </c>
      <c r="T123" s="45">
        <v>0</v>
      </c>
      <c r="U123" s="44">
        <f t="shared" ref="U123:U127" si="228">+S123+T123</f>
        <v>0</v>
      </c>
      <c r="V123" s="43">
        <f t="shared" ref="V123:V127" si="229">+G123-J123-M123-P123-S123</f>
        <v>0</v>
      </c>
      <c r="W123" s="43">
        <f t="shared" ref="W123:W127" si="230">+H123-K123-N123-Q123-T123</f>
        <v>530815.24</v>
      </c>
      <c r="X123" s="50">
        <f t="shared" ref="X123:X127" si="231">+I123-L123-O123-R123-U123</f>
        <v>530815.24</v>
      </c>
    </row>
    <row r="124" spans="3:24" ht="26.25">
      <c r="C124" s="184"/>
      <c r="D124" s="184"/>
      <c r="E124" s="41">
        <v>3000</v>
      </c>
      <c r="F124" s="42" t="s">
        <v>28</v>
      </c>
      <c r="G124" s="43">
        <v>0</v>
      </c>
      <c r="H124" s="43">
        <f>+'FORMATO ESPECIFICO FASP'!P308</f>
        <v>1070000</v>
      </c>
      <c r="I124" s="44">
        <f t="shared" si="224"/>
        <v>1070000</v>
      </c>
      <c r="J124" s="45">
        <v>0</v>
      </c>
      <c r="K124" s="43">
        <v>0</v>
      </c>
      <c r="L124" s="44">
        <f t="shared" si="225"/>
        <v>0</v>
      </c>
      <c r="M124" s="45">
        <v>0</v>
      </c>
      <c r="N124" s="43">
        <v>0</v>
      </c>
      <c r="O124" s="44">
        <f t="shared" si="226"/>
        <v>0</v>
      </c>
      <c r="P124" s="45">
        <v>0</v>
      </c>
      <c r="Q124" s="43">
        <f>+'FORMATO ESPECIFICO FASP'!W308</f>
        <v>50281.69</v>
      </c>
      <c r="R124" s="44">
        <f t="shared" si="227"/>
        <v>50281.69</v>
      </c>
      <c r="S124" s="45">
        <v>0</v>
      </c>
      <c r="T124" s="43">
        <v>0</v>
      </c>
      <c r="U124" s="44">
        <f t="shared" si="228"/>
        <v>0</v>
      </c>
      <c r="V124" s="43">
        <f t="shared" si="229"/>
        <v>0</v>
      </c>
      <c r="W124" s="43">
        <f t="shared" si="230"/>
        <v>1019718.31</v>
      </c>
      <c r="X124" s="50">
        <f t="shared" si="231"/>
        <v>1019718.31</v>
      </c>
    </row>
    <row r="125" spans="3:24" ht="26.25">
      <c r="C125" s="184"/>
      <c r="D125" s="184"/>
      <c r="E125" s="41">
        <v>4000</v>
      </c>
      <c r="F125" s="42" t="s">
        <v>63</v>
      </c>
      <c r="G125" s="43">
        <v>0</v>
      </c>
      <c r="H125" s="43">
        <v>0</v>
      </c>
      <c r="I125" s="44">
        <f t="shared" si="224"/>
        <v>0</v>
      </c>
      <c r="J125" s="45">
        <v>0</v>
      </c>
      <c r="K125" s="43">
        <v>0</v>
      </c>
      <c r="L125" s="44">
        <f t="shared" si="225"/>
        <v>0</v>
      </c>
      <c r="M125" s="45">
        <v>0</v>
      </c>
      <c r="N125" s="43">
        <v>0</v>
      </c>
      <c r="O125" s="44">
        <f t="shared" si="226"/>
        <v>0</v>
      </c>
      <c r="P125" s="45">
        <v>0</v>
      </c>
      <c r="Q125" s="43">
        <v>0</v>
      </c>
      <c r="R125" s="44">
        <f t="shared" si="227"/>
        <v>0</v>
      </c>
      <c r="S125" s="45">
        <v>0</v>
      </c>
      <c r="T125" s="43">
        <v>0</v>
      </c>
      <c r="U125" s="44">
        <f t="shared" si="228"/>
        <v>0</v>
      </c>
      <c r="V125" s="43">
        <f t="shared" si="229"/>
        <v>0</v>
      </c>
      <c r="W125" s="43">
        <f t="shared" si="230"/>
        <v>0</v>
      </c>
      <c r="X125" s="50">
        <f t="shared" si="231"/>
        <v>0</v>
      </c>
    </row>
    <row r="126" spans="3:24" ht="26.25">
      <c r="C126" s="184"/>
      <c r="D126" s="184"/>
      <c r="E126" s="41">
        <v>5000</v>
      </c>
      <c r="F126" s="42" t="s">
        <v>36</v>
      </c>
      <c r="G126" s="43">
        <v>0</v>
      </c>
      <c r="H126" s="43">
        <f>+'FORMATO ESPECIFICO FASP'!P322</f>
        <v>80000</v>
      </c>
      <c r="I126" s="44">
        <f t="shared" si="224"/>
        <v>80000</v>
      </c>
      <c r="J126" s="45">
        <v>0</v>
      </c>
      <c r="K126" s="43">
        <v>0</v>
      </c>
      <c r="L126" s="44">
        <f t="shared" si="225"/>
        <v>0</v>
      </c>
      <c r="M126" s="45">
        <v>0</v>
      </c>
      <c r="N126" s="43">
        <v>0</v>
      </c>
      <c r="O126" s="44">
        <f t="shared" si="226"/>
        <v>0</v>
      </c>
      <c r="P126" s="45">
        <v>0</v>
      </c>
      <c r="Q126" s="43">
        <f>+'FORMATO ESPECIFICO FASP'!W322</f>
        <v>0</v>
      </c>
      <c r="R126" s="44">
        <f t="shared" si="227"/>
        <v>0</v>
      </c>
      <c r="S126" s="45">
        <v>0</v>
      </c>
      <c r="T126" s="43">
        <v>0</v>
      </c>
      <c r="U126" s="44">
        <f t="shared" si="228"/>
        <v>0</v>
      </c>
      <c r="V126" s="43">
        <f t="shared" si="229"/>
        <v>0</v>
      </c>
      <c r="W126" s="43">
        <f t="shared" si="230"/>
        <v>80000</v>
      </c>
      <c r="X126" s="50">
        <f t="shared" si="231"/>
        <v>80000</v>
      </c>
    </row>
    <row r="127" spans="3:24" ht="27" thickBot="1">
      <c r="C127" s="187"/>
      <c r="D127" s="187"/>
      <c r="E127" s="51">
        <v>6000</v>
      </c>
      <c r="F127" s="52" t="s">
        <v>109</v>
      </c>
      <c r="G127" s="46">
        <v>0</v>
      </c>
      <c r="H127" s="47">
        <v>0</v>
      </c>
      <c r="I127" s="53">
        <f t="shared" si="224"/>
        <v>0</v>
      </c>
      <c r="J127" s="46">
        <v>0</v>
      </c>
      <c r="K127" s="47">
        <v>0</v>
      </c>
      <c r="L127" s="53">
        <f t="shared" si="225"/>
        <v>0</v>
      </c>
      <c r="M127" s="46">
        <v>0</v>
      </c>
      <c r="N127" s="47">
        <v>0</v>
      </c>
      <c r="O127" s="53">
        <f t="shared" si="226"/>
        <v>0</v>
      </c>
      <c r="P127" s="46">
        <v>0</v>
      </c>
      <c r="Q127" s="47">
        <v>0</v>
      </c>
      <c r="R127" s="53">
        <f t="shared" si="227"/>
        <v>0</v>
      </c>
      <c r="S127" s="46">
        <v>0</v>
      </c>
      <c r="T127" s="47">
        <v>0</v>
      </c>
      <c r="U127" s="53">
        <f t="shared" si="228"/>
        <v>0</v>
      </c>
      <c r="V127" s="47">
        <f t="shared" si="229"/>
        <v>0</v>
      </c>
      <c r="W127" s="47">
        <f t="shared" si="230"/>
        <v>0</v>
      </c>
      <c r="X127" s="54">
        <f t="shared" si="231"/>
        <v>0</v>
      </c>
    </row>
    <row r="128" spans="3:24" ht="30.75" thickBot="1">
      <c r="F128" s="48" t="s">
        <v>110</v>
      </c>
      <c r="G128" s="49">
        <f>+G120+G112+G97+G75+G67+G38+G30+G22+G14+G6</f>
        <v>260174244</v>
      </c>
      <c r="H128" s="49">
        <f t="shared" ref="H128:X128" si="232">+H120+H112+H97+H75+H67+H38+H30+H22+H14+H6</f>
        <v>65043561</v>
      </c>
      <c r="I128" s="49">
        <f t="shared" si="232"/>
        <v>325217805</v>
      </c>
      <c r="J128" s="49">
        <f t="shared" si="232"/>
        <v>6569533.8700000001</v>
      </c>
      <c r="K128" s="49">
        <f t="shared" si="232"/>
        <v>579436.80000000005</v>
      </c>
      <c r="L128" s="49">
        <f t="shared" si="232"/>
        <v>7148970.6699999999</v>
      </c>
      <c r="M128" s="49">
        <f t="shared" si="232"/>
        <v>0</v>
      </c>
      <c r="N128" s="49">
        <f t="shared" si="232"/>
        <v>211989.36</v>
      </c>
      <c r="O128" s="49">
        <f t="shared" si="232"/>
        <v>211989.36</v>
      </c>
      <c r="P128" s="49">
        <f t="shared" si="232"/>
        <v>3690167.86</v>
      </c>
      <c r="Q128" s="49">
        <f t="shared" si="232"/>
        <v>11256942.310000001</v>
      </c>
      <c r="R128" s="49">
        <f t="shared" si="232"/>
        <v>14947110.17</v>
      </c>
      <c r="S128" s="49">
        <f t="shared" si="232"/>
        <v>0</v>
      </c>
      <c r="T128" s="49">
        <f t="shared" si="232"/>
        <v>0</v>
      </c>
      <c r="U128" s="49">
        <f t="shared" si="232"/>
        <v>0</v>
      </c>
      <c r="V128" s="49">
        <f t="shared" si="232"/>
        <v>249914542.27000004</v>
      </c>
      <c r="W128" s="49">
        <f t="shared" si="232"/>
        <v>52995192.530000001</v>
      </c>
      <c r="X128" s="49">
        <f t="shared" si="232"/>
        <v>302909734.80000001</v>
      </c>
    </row>
  </sheetData>
  <mergeCells count="63">
    <mergeCell ref="C97:C111"/>
    <mergeCell ref="C120:C127"/>
    <mergeCell ref="D120:F120"/>
    <mergeCell ref="D121:D127"/>
    <mergeCell ref="E121:F121"/>
    <mergeCell ref="C112:C119"/>
    <mergeCell ref="D112:F112"/>
    <mergeCell ref="D113:D119"/>
    <mergeCell ref="E113:F113"/>
    <mergeCell ref="D97:F97"/>
    <mergeCell ref="D98:D104"/>
    <mergeCell ref="E98:F98"/>
    <mergeCell ref="D105:D111"/>
    <mergeCell ref="E105:F105"/>
    <mergeCell ref="C67:C74"/>
    <mergeCell ref="D75:F75"/>
    <mergeCell ref="D83:D89"/>
    <mergeCell ref="E83:F83"/>
    <mergeCell ref="D90:D96"/>
    <mergeCell ref="E90:F90"/>
    <mergeCell ref="C75:C96"/>
    <mergeCell ref="D76:D82"/>
    <mergeCell ref="E76:F76"/>
    <mergeCell ref="D67:F67"/>
    <mergeCell ref="D68:D74"/>
    <mergeCell ref="E68:F68"/>
    <mergeCell ref="D39:D45"/>
    <mergeCell ref="E39:F39"/>
    <mergeCell ref="D60:D66"/>
    <mergeCell ref="E60:F60"/>
    <mergeCell ref="D46:D52"/>
    <mergeCell ref="E46:F46"/>
    <mergeCell ref="V4:X4"/>
    <mergeCell ref="D6:F6"/>
    <mergeCell ref="E7:F7"/>
    <mergeCell ref="D7:D13"/>
    <mergeCell ref="C3:C5"/>
    <mergeCell ref="D3:D5"/>
    <mergeCell ref="E3:E5"/>
    <mergeCell ref="F3:F5"/>
    <mergeCell ref="G3:X3"/>
    <mergeCell ref="G4:I4"/>
    <mergeCell ref="J4:L4"/>
    <mergeCell ref="M4:O4"/>
    <mergeCell ref="P4:R4"/>
    <mergeCell ref="S4:U4"/>
    <mergeCell ref="C6:C13"/>
    <mergeCell ref="C14:C21"/>
    <mergeCell ref="D14:F14"/>
    <mergeCell ref="D53:D59"/>
    <mergeCell ref="E53:F53"/>
    <mergeCell ref="C38:C66"/>
    <mergeCell ref="D15:D21"/>
    <mergeCell ref="E15:F15"/>
    <mergeCell ref="D23:D29"/>
    <mergeCell ref="E23:F23"/>
    <mergeCell ref="D22:F22"/>
    <mergeCell ref="C22:C29"/>
    <mergeCell ref="C30:C37"/>
    <mergeCell ref="D30:F30"/>
    <mergeCell ref="D31:D37"/>
    <mergeCell ref="E31:F31"/>
    <mergeCell ref="D38:F38"/>
  </mergeCells>
  <pageMargins left="0.7" right="0.7" top="0.75" bottom="0.75" header="0.3" footer="0.3"/>
  <pageSetup paperSize="11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98434-AE1C-440C-BF4E-79C1657EC106}">
  <dimension ref="A3:BH325"/>
  <sheetViews>
    <sheetView tabSelected="1" zoomScale="55" zoomScaleNormal="55" workbookViewId="0">
      <pane xSplit="10" ySplit="6" topLeftCell="K7" activePane="bottomRight" state="frozen"/>
      <selection pane="topRight" activeCell="K1" sqref="K1"/>
      <selection pane="bottomLeft" activeCell="A7" sqref="A7"/>
      <selection pane="bottomRight" activeCell="L28" sqref="L28"/>
    </sheetView>
  </sheetViews>
  <sheetFormatPr baseColWidth="10" defaultRowHeight="15"/>
  <cols>
    <col min="1" max="9" width="9.7109375" customWidth="1"/>
    <col min="10" max="10" width="131.42578125" customWidth="1"/>
    <col min="11" max="11" width="28.5703125" customWidth="1"/>
    <col min="12" max="12" width="26.140625" customWidth="1"/>
    <col min="13" max="13" width="28" customWidth="1"/>
    <col min="14" max="16" width="26.140625" customWidth="1"/>
    <col min="17" max="17" width="27.7109375" customWidth="1"/>
    <col min="18" max="45" width="26.140625" customWidth="1"/>
    <col min="46" max="46" width="27.5703125" customWidth="1"/>
    <col min="47" max="47" width="26.140625" customWidth="1"/>
    <col min="48" max="48" width="28.85546875" customWidth="1"/>
    <col min="49" max="51" width="26.140625" customWidth="1"/>
    <col min="52" max="52" width="29" customWidth="1"/>
    <col min="53" max="53" width="13.140625" bestFit="1" customWidth="1"/>
    <col min="59" max="59" width="13.7109375" customWidth="1"/>
  </cols>
  <sheetData>
    <row r="3" spans="1:60" ht="15.75" thickBot="1"/>
    <row r="4" spans="1:60" ht="24.75" customHeight="1" thickBot="1">
      <c r="A4" s="195" t="s">
        <v>0</v>
      </c>
      <c r="B4" s="195" t="s">
        <v>1</v>
      </c>
      <c r="C4" s="195" t="s">
        <v>2</v>
      </c>
      <c r="D4" s="195" t="s">
        <v>3</v>
      </c>
      <c r="E4" s="195" t="s">
        <v>4</v>
      </c>
      <c r="F4" s="195" t="s">
        <v>5</v>
      </c>
      <c r="G4" s="195" t="s">
        <v>6</v>
      </c>
      <c r="H4" s="195" t="s">
        <v>7</v>
      </c>
      <c r="I4" s="195" t="s">
        <v>8</v>
      </c>
      <c r="J4" s="203" t="s">
        <v>9</v>
      </c>
      <c r="K4" s="204" t="s">
        <v>90</v>
      </c>
      <c r="L4" s="205"/>
      <c r="M4" s="205"/>
      <c r="N4" s="205"/>
      <c r="O4" s="205"/>
      <c r="P4" s="205"/>
      <c r="Q4" s="206"/>
      <c r="R4" s="200" t="s">
        <v>91</v>
      </c>
      <c r="S4" s="201"/>
      <c r="T4" s="201"/>
      <c r="U4" s="201"/>
      <c r="V4" s="201"/>
      <c r="W4" s="201"/>
      <c r="X4" s="202"/>
      <c r="Y4" s="216" t="s">
        <v>92</v>
      </c>
      <c r="Z4" s="217"/>
      <c r="AA4" s="217"/>
      <c r="AB4" s="217"/>
      <c r="AC4" s="217"/>
      <c r="AD4" s="217"/>
      <c r="AE4" s="218"/>
      <c r="AF4" s="219" t="s">
        <v>93</v>
      </c>
      <c r="AG4" s="220"/>
      <c r="AH4" s="220"/>
      <c r="AI4" s="220"/>
      <c r="AJ4" s="220"/>
      <c r="AK4" s="220"/>
      <c r="AL4" s="221"/>
      <c r="AM4" s="222" t="s">
        <v>94</v>
      </c>
      <c r="AN4" s="223"/>
      <c r="AO4" s="223"/>
      <c r="AP4" s="223"/>
      <c r="AQ4" s="223"/>
      <c r="AR4" s="223"/>
      <c r="AS4" s="224"/>
      <c r="AT4" s="225" t="s">
        <v>95</v>
      </c>
      <c r="AU4" s="226"/>
      <c r="AV4" s="226"/>
      <c r="AW4" s="226"/>
      <c r="AX4" s="226"/>
      <c r="AY4" s="226"/>
      <c r="AZ4" s="227"/>
      <c r="BA4" s="228" t="s">
        <v>96</v>
      </c>
      <c r="BB4" s="229"/>
      <c r="BC4" s="229"/>
      <c r="BD4" s="229"/>
      <c r="BE4" s="229"/>
      <c r="BF4" s="229"/>
      <c r="BG4" s="229"/>
      <c r="BH4" s="230"/>
    </row>
    <row r="5" spans="1:60" ht="48.75" customHeight="1" thickBot="1">
      <c r="A5" s="195"/>
      <c r="B5" s="195"/>
      <c r="C5" s="195"/>
      <c r="D5" s="195"/>
      <c r="E5" s="195"/>
      <c r="F5" s="195"/>
      <c r="G5" s="195"/>
      <c r="H5" s="195"/>
      <c r="I5" s="195"/>
      <c r="J5" s="203"/>
      <c r="K5" s="197" t="s">
        <v>11</v>
      </c>
      <c r="L5" s="198"/>
      <c r="M5" s="199"/>
      <c r="N5" s="197" t="s">
        <v>12</v>
      </c>
      <c r="O5" s="198"/>
      <c r="P5" s="199"/>
      <c r="Q5" s="18" t="s">
        <v>13</v>
      </c>
      <c r="R5" s="207" t="s">
        <v>11</v>
      </c>
      <c r="S5" s="208"/>
      <c r="T5" s="209"/>
      <c r="U5" s="207" t="s">
        <v>12</v>
      </c>
      <c r="V5" s="208"/>
      <c r="W5" s="209"/>
      <c r="X5" s="19" t="s">
        <v>13</v>
      </c>
      <c r="Y5" s="210" t="s">
        <v>11</v>
      </c>
      <c r="Z5" s="211"/>
      <c r="AA5" s="212"/>
      <c r="AB5" s="210" t="s">
        <v>12</v>
      </c>
      <c r="AC5" s="211"/>
      <c r="AD5" s="212"/>
      <c r="AE5" s="20" t="s">
        <v>13</v>
      </c>
      <c r="AF5" s="213" t="s">
        <v>11</v>
      </c>
      <c r="AG5" s="214"/>
      <c r="AH5" s="215"/>
      <c r="AI5" s="213" t="s">
        <v>12</v>
      </c>
      <c r="AJ5" s="214"/>
      <c r="AK5" s="215"/>
      <c r="AL5" s="21" t="s">
        <v>13</v>
      </c>
      <c r="AM5" s="237" t="s">
        <v>11</v>
      </c>
      <c r="AN5" s="238"/>
      <c r="AO5" s="239"/>
      <c r="AP5" s="237" t="s">
        <v>12</v>
      </c>
      <c r="AQ5" s="238"/>
      <c r="AR5" s="239"/>
      <c r="AS5" s="22" t="s">
        <v>13</v>
      </c>
      <c r="AT5" s="240" t="s">
        <v>11</v>
      </c>
      <c r="AU5" s="241"/>
      <c r="AV5" s="242"/>
      <c r="AW5" s="240" t="s">
        <v>12</v>
      </c>
      <c r="AX5" s="241"/>
      <c r="AY5" s="242"/>
      <c r="AZ5" s="23" t="s">
        <v>13</v>
      </c>
      <c r="BA5" s="228" t="s">
        <v>97</v>
      </c>
      <c r="BB5" s="230"/>
      <c r="BC5" s="231" t="s">
        <v>98</v>
      </c>
      <c r="BD5" s="232"/>
      <c r="BE5" s="233" t="s">
        <v>99</v>
      </c>
      <c r="BF5" s="234"/>
      <c r="BG5" s="235" t="s">
        <v>100</v>
      </c>
      <c r="BH5" s="236"/>
    </row>
    <row r="6" spans="1:60" ht="26.25" thickBot="1">
      <c r="A6" s="195"/>
      <c r="B6" s="195"/>
      <c r="C6" s="196"/>
      <c r="D6" s="196"/>
      <c r="E6" s="195"/>
      <c r="F6" s="195"/>
      <c r="G6" s="195"/>
      <c r="H6" s="195"/>
      <c r="I6" s="195"/>
      <c r="J6" s="203"/>
      <c r="K6" s="24" t="s">
        <v>14</v>
      </c>
      <c r="L6" s="24" t="s">
        <v>15</v>
      </c>
      <c r="M6" s="24" t="s">
        <v>16</v>
      </c>
      <c r="N6" s="24" t="s">
        <v>17</v>
      </c>
      <c r="O6" s="24" t="s">
        <v>15</v>
      </c>
      <c r="P6" s="24" t="s">
        <v>16</v>
      </c>
      <c r="Q6" s="25" t="s">
        <v>18</v>
      </c>
      <c r="R6" s="26" t="s">
        <v>14</v>
      </c>
      <c r="S6" s="26" t="s">
        <v>15</v>
      </c>
      <c r="T6" s="26" t="s">
        <v>16</v>
      </c>
      <c r="U6" s="26" t="s">
        <v>17</v>
      </c>
      <c r="V6" s="26" t="s">
        <v>15</v>
      </c>
      <c r="W6" s="26" t="s">
        <v>16</v>
      </c>
      <c r="X6" s="27" t="s">
        <v>18</v>
      </c>
      <c r="Y6" s="28" t="s">
        <v>14</v>
      </c>
      <c r="Z6" s="28" t="s">
        <v>15</v>
      </c>
      <c r="AA6" s="28" t="s">
        <v>16</v>
      </c>
      <c r="AB6" s="28" t="s">
        <v>17</v>
      </c>
      <c r="AC6" s="28" t="s">
        <v>15</v>
      </c>
      <c r="AD6" s="28" t="s">
        <v>16</v>
      </c>
      <c r="AE6" s="29" t="s">
        <v>18</v>
      </c>
      <c r="AF6" s="30" t="s">
        <v>14</v>
      </c>
      <c r="AG6" s="30" t="s">
        <v>15</v>
      </c>
      <c r="AH6" s="30" t="s">
        <v>16</v>
      </c>
      <c r="AI6" s="30" t="s">
        <v>17</v>
      </c>
      <c r="AJ6" s="30" t="s">
        <v>15</v>
      </c>
      <c r="AK6" s="30" t="s">
        <v>16</v>
      </c>
      <c r="AL6" s="31" t="s">
        <v>18</v>
      </c>
      <c r="AM6" s="32" t="s">
        <v>14</v>
      </c>
      <c r="AN6" s="32" t="s">
        <v>15</v>
      </c>
      <c r="AO6" s="32" t="s">
        <v>16</v>
      </c>
      <c r="AP6" s="32" t="s">
        <v>17</v>
      </c>
      <c r="AQ6" s="32" t="s">
        <v>15</v>
      </c>
      <c r="AR6" s="32" t="s">
        <v>16</v>
      </c>
      <c r="AS6" s="33" t="s">
        <v>18</v>
      </c>
      <c r="AT6" s="34" t="s">
        <v>14</v>
      </c>
      <c r="AU6" s="34" t="s">
        <v>15</v>
      </c>
      <c r="AV6" s="34" t="s">
        <v>16</v>
      </c>
      <c r="AW6" s="34" t="s">
        <v>17</v>
      </c>
      <c r="AX6" s="34" t="s">
        <v>15</v>
      </c>
      <c r="AY6" s="34" t="s">
        <v>16</v>
      </c>
      <c r="AZ6" s="35" t="s">
        <v>18</v>
      </c>
      <c r="BA6" s="36" t="s">
        <v>10</v>
      </c>
      <c r="BB6" s="18" t="s">
        <v>101</v>
      </c>
      <c r="BC6" s="37" t="s">
        <v>10</v>
      </c>
      <c r="BD6" s="37" t="s">
        <v>101</v>
      </c>
      <c r="BE6" s="22" t="s">
        <v>10</v>
      </c>
      <c r="BF6" s="22" t="s">
        <v>101</v>
      </c>
      <c r="BG6" s="23" t="s">
        <v>10</v>
      </c>
      <c r="BH6" s="23" t="s">
        <v>101</v>
      </c>
    </row>
    <row r="7" spans="1:60" ht="27.75">
      <c r="A7" s="55"/>
      <c r="B7" s="55"/>
      <c r="C7" s="55"/>
      <c r="D7" s="59"/>
      <c r="E7" s="59"/>
      <c r="F7" s="59"/>
      <c r="G7" s="59"/>
      <c r="H7" s="60"/>
      <c r="I7" s="61"/>
      <c r="J7" s="67" t="s">
        <v>18</v>
      </c>
      <c r="K7" s="68"/>
      <c r="L7" s="68"/>
      <c r="M7" s="68"/>
      <c r="N7" s="68"/>
      <c r="O7" s="68"/>
      <c r="P7" s="68"/>
      <c r="Q7" s="68"/>
      <c r="R7" s="68">
        <v>0</v>
      </c>
      <c r="S7" s="68">
        <v>0</v>
      </c>
      <c r="T7" s="68">
        <v>0</v>
      </c>
      <c r="U7" s="68">
        <v>0</v>
      </c>
      <c r="V7" s="68">
        <v>0</v>
      </c>
      <c r="W7" s="68">
        <v>0</v>
      </c>
      <c r="X7" s="68">
        <v>0</v>
      </c>
      <c r="Y7" s="68">
        <v>0</v>
      </c>
      <c r="Z7" s="68">
        <v>0</v>
      </c>
      <c r="AA7" s="68">
        <v>0</v>
      </c>
      <c r="AB7" s="68">
        <v>0</v>
      </c>
      <c r="AC7" s="68">
        <v>0</v>
      </c>
      <c r="AD7" s="68">
        <v>0</v>
      </c>
      <c r="AE7" s="68">
        <v>0</v>
      </c>
      <c r="AF7" s="68">
        <v>0</v>
      </c>
      <c r="AG7" s="68">
        <v>0</v>
      </c>
      <c r="AH7" s="68">
        <v>0</v>
      </c>
      <c r="AI7" s="68">
        <v>0</v>
      </c>
      <c r="AJ7" s="68">
        <v>0</v>
      </c>
      <c r="AK7" s="68">
        <v>0</v>
      </c>
      <c r="AL7" s="68">
        <v>0</v>
      </c>
      <c r="AM7" s="68">
        <v>0</v>
      </c>
      <c r="AN7" s="68">
        <v>0</v>
      </c>
      <c r="AO7" s="68">
        <v>0</v>
      </c>
      <c r="AP7" s="68">
        <v>0</v>
      </c>
      <c r="AQ7" s="68">
        <v>0</v>
      </c>
      <c r="AR7" s="68">
        <v>0</v>
      </c>
      <c r="AS7" s="68">
        <v>0</v>
      </c>
      <c r="AT7" s="68">
        <f>+K7-R7-Y7-AF7-AM7</f>
        <v>0</v>
      </c>
      <c r="AU7" s="68">
        <f>+L7-S7-Z7-AG7-AN7</f>
        <v>0</v>
      </c>
      <c r="AV7" s="68">
        <f>+M7-T7-AA7-AH7-AO7</f>
        <v>0</v>
      </c>
      <c r="AW7" s="68">
        <f>+N7-U7-AB7-AI7-AP7</f>
        <v>0</v>
      </c>
      <c r="AX7" s="68">
        <f>+O7-V7-AC7-AJ7-AQ7</f>
        <v>0</v>
      </c>
      <c r="AY7" s="68">
        <f>+P7-W7-AD7-AK7-AR7</f>
        <v>0</v>
      </c>
      <c r="AZ7" s="68">
        <f>+Q7-X7-AE7-AL7-AS7</f>
        <v>0</v>
      </c>
      <c r="BA7" s="123"/>
      <c r="BB7" s="124"/>
      <c r="BC7" s="123"/>
      <c r="BD7" s="124"/>
      <c r="BE7" s="123"/>
      <c r="BF7" s="124"/>
      <c r="BG7" s="123"/>
      <c r="BH7" s="124"/>
    </row>
    <row r="8" spans="1:60" ht="55.5">
      <c r="A8" s="56">
        <v>2026</v>
      </c>
      <c r="B8" s="56">
        <v>8324</v>
      </c>
      <c r="C8" s="56">
        <v>1</v>
      </c>
      <c r="D8" s="56"/>
      <c r="E8" s="56"/>
      <c r="F8" s="56"/>
      <c r="G8" s="56"/>
      <c r="H8" s="62"/>
      <c r="I8" s="63"/>
      <c r="J8" s="69" t="s">
        <v>111</v>
      </c>
      <c r="K8" s="70">
        <f>+K9+K17</f>
        <v>4678000</v>
      </c>
      <c r="L8" s="70">
        <f>+L9+L17</f>
        <v>0</v>
      </c>
      <c r="M8" s="70">
        <f>+M9+M17</f>
        <v>4678000</v>
      </c>
      <c r="N8" s="70">
        <f>+N9+N17</f>
        <v>19636985.52</v>
      </c>
      <c r="O8" s="70">
        <f>+O9+O17</f>
        <v>0</v>
      </c>
      <c r="P8" s="70">
        <f>+P9+P17</f>
        <v>19636985.52</v>
      </c>
      <c r="Q8" s="70">
        <f>+Q9+Q17</f>
        <v>24314985.52</v>
      </c>
      <c r="R8" s="70">
        <f>+R9+R17</f>
        <v>250000</v>
      </c>
      <c r="S8" s="70">
        <f>+S9+S17</f>
        <v>0</v>
      </c>
      <c r="T8" s="70">
        <f>+T9+T17</f>
        <v>250000</v>
      </c>
      <c r="U8" s="70">
        <f>+U9+U17</f>
        <v>0</v>
      </c>
      <c r="V8" s="70">
        <f>+V9+V17</f>
        <v>0</v>
      </c>
      <c r="W8" s="70">
        <f>+W9+W17</f>
        <v>0</v>
      </c>
      <c r="X8" s="70">
        <f>+X9+X17</f>
        <v>250000</v>
      </c>
      <c r="Y8" s="70">
        <f>+Y9+Y17</f>
        <v>0</v>
      </c>
      <c r="Z8" s="70">
        <f>+Z9+Z17</f>
        <v>0</v>
      </c>
      <c r="AA8" s="70">
        <f>+AA9+AA17</f>
        <v>0</v>
      </c>
      <c r="AB8" s="70">
        <f>+AB9+AB17</f>
        <v>0</v>
      </c>
      <c r="AC8" s="70">
        <f>+AC9+AC17</f>
        <v>0</v>
      </c>
      <c r="AD8" s="70">
        <f>+AD9+AD17</f>
        <v>0</v>
      </c>
      <c r="AE8" s="70">
        <f>+AE9+AE17</f>
        <v>0</v>
      </c>
      <c r="AF8" s="70">
        <f>+AF9+AF17</f>
        <v>800000</v>
      </c>
      <c r="AG8" s="70">
        <f>+AG9+AG17</f>
        <v>0</v>
      </c>
      <c r="AH8" s="70">
        <f>+AH9+AH17</f>
        <v>800000</v>
      </c>
      <c r="AI8" s="70">
        <f>+AI9+AI17</f>
        <v>1910000</v>
      </c>
      <c r="AJ8" s="70">
        <f>+AJ9+AJ17</f>
        <v>0</v>
      </c>
      <c r="AK8" s="70">
        <f>+AK9+AK17</f>
        <v>1910000</v>
      </c>
      <c r="AL8" s="70">
        <f>+AL9+AL17</f>
        <v>2710000</v>
      </c>
      <c r="AM8" s="70">
        <f>+AM9+AM17</f>
        <v>0</v>
      </c>
      <c r="AN8" s="70">
        <f>+AN9+AN17</f>
        <v>0</v>
      </c>
      <c r="AO8" s="70">
        <f>+AO9+AO17</f>
        <v>0</v>
      </c>
      <c r="AP8" s="70">
        <f>+AP9+AP17</f>
        <v>0</v>
      </c>
      <c r="AQ8" s="70">
        <f>+AQ9+AQ17</f>
        <v>0</v>
      </c>
      <c r="AR8" s="70">
        <f>+AR9+AR17</f>
        <v>0</v>
      </c>
      <c r="AS8" s="70">
        <f>+AS9+AS17</f>
        <v>0</v>
      </c>
      <c r="AT8" s="70">
        <f>+K8-R8-Y8-AF8-AM8</f>
        <v>3628000</v>
      </c>
      <c r="AU8" s="70">
        <f>+L8-S8-Z8-AG8-AN8</f>
        <v>0</v>
      </c>
      <c r="AV8" s="70">
        <f>+M8-T8-AA8-AH8-AO8</f>
        <v>3628000</v>
      </c>
      <c r="AW8" s="70">
        <f>+N8-U8-AB8-AI8-AP8</f>
        <v>17726985.52</v>
      </c>
      <c r="AX8" s="70">
        <f>+O8-V8-AC8-AJ8-AQ8</f>
        <v>0</v>
      </c>
      <c r="AY8" s="70">
        <f>+P8-W8-AD8-AK8-AR8</f>
        <v>17726985.52</v>
      </c>
      <c r="AZ8" s="70">
        <f>+Q8-X8-AE8-AL8-AS8</f>
        <v>21354985.52</v>
      </c>
      <c r="BA8" s="125"/>
      <c r="BB8" s="126"/>
      <c r="BC8" s="125"/>
      <c r="BD8" s="126"/>
      <c r="BE8" s="125"/>
      <c r="BF8" s="126"/>
      <c r="BG8" s="125"/>
      <c r="BH8" s="126"/>
    </row>
    <row r="9" spans="1:60" ht="55.5">
      <c r="A9" s="57">
        <v>2026</v>
      </c>
      <c r="B9" s="57">
        <v>8324</v>
      </c>
      <c r="C9" s="57">
        <v>1</v>
      </c>
      <c r="D9" s="57">
        <v>1</v>
      </c>
      <c r="E9" s="57"/>
      <c r="F9" s="57"/>
      <c r="G9" s="57"/>
      <c r="H9" s="57"/>
      <c r="I9" s="64"/>
      <c r="J9" s="71" t="s">
        <v>112</v>
      </c>
      <c r="K9" s="72">
        <f>+K10</f>
        <v>3178000</v>
      </c>
      <c r="L9" s="72">
        <f>+L10</f>
        <v>0</v>
      </c>
      <c r="M9" s="72">
        <f>+M10</f>
        <v>3178000</v>
      </c>
      <c r="N9" s="72">
        <f>+N10</f>
        <v>2850000</v>
      </c>
      <c r="O9" s="72">
        <f>+O10</f>
        <v>0</v>
      </c>
      <c r="P9" s="72">
        <f>+P10</f>
        <v>2850000</v>
      </c>
      <c r="Q9" s="72">
        <f>+Q10</f>
        <v>6028000</v>
      </c>
      <c r="R9" s="72">
        <f>+R10</f>
        <v>250000</v>
      </c>
      <c r="S9" s="72">
        <f>+S10</f>
        <v>0</v>
      </c>
      <c r="T9" s="72">
        <f>+T10</f>
        <v>250000</v>
      </c>
      <c r="U9" s="72">
        <f>+U10</f>
        <v>0</v>
      </c>
      <c r="V9" s="72">
        <f>+V10</f>
        <v>0</v>
      </c>
      <c r="W9" s="72">
        <f>+W10</f>
        <v>0</v>
      </c>
      <c r="X9" s="72">
        <f>+X10</f>
        <v>250000</v>
      </c>
      <c r="Y9" s="72">
        <f>+Y10</f>
        <v>0</v>
      </c>
      <c r="Z9" s="72">
        <f>+Z10</f>
        <v>0</v>
      </c>
      <c r="AA9" s="72">
        <f>+AA10</f>
        <v>0</v>
      </c>
      <c r="AB9" s="72">
        <f>+AB10</f>
        <v>0</v>
      </c>
      <c r="AC9" s="72">
        <f>+AC10</f>
        <v>0</v>
      </c>
      <c r="AD9" s="72">
        <f>+AD10</f>
        <v>0</v>
      </c>
      <c r="AE9" s="72">
        <f>+AE10</f>
        <v>0</v>
      </c>
      <c r="AF9" s="72">
        <f>+AF10</f>
        <v>800000</v>
      </c>
      <c r="AG9" s="72">
        <f>+AG10</f>
        <v>0</v>
      </c>
      <c r="AH9" s="72">
        <f>+AH10</f>
        <v>800000</v>
      </c>
      <c r="AI9" s="72">
        <f>+AI10</f>
        <v>1910000</v>
      </c>
      <c r="AJ9" s="72">
        <f>+AJ10</f>
        <v>0</v>
      </c>
      <c r="AK9" s="72">
        <f>+AK10</f>
        <v>1910000</v>
      </c>
      <c r="AL9" s="72">
        <f>+AL10</f>
        <v>2710000</v>
      </c>
      <c r="AM9" s="72">
        <f>+AM10</f>
        <v>0</v>
      </c>
      <c r="AN9" s="72">
        <f>+AN10</f>
        <v>0</v>
      </c>
      <c r="AO9" s="72">
        <f>+AO10</f>
        <v>0</v>
      </c>
      <c r="AP9" s="72">
        <f>+AP10</f>
        <v>0</v>
      </c>
      <c r="AQ9" s="72">
        <f>+AQ10</f>
        <v>0</v>
      </c>
      <c r="AR9" s="72">
        <f>+AR10</f>
        <v>0</v>
      </c>
      <c r="AS9" s="72">
        <f>+AS10</f>
        <v>0</v>
      </c>
      <c r="AT9" s="72">
        <f>+K9-R9-Y9-AF9-AM9</f>
        <v>2128000</v>
      </c>
      <c r="AU9" s="72">
        <f>+L9-S9-Z9-AG9-AN9</f>
        <v>0</v>
      </c>
      <c r="AV9" s="72">
        <f>+M9-T9-AA9-AH9-AO9</f>
        <v>2128000</v>
      </c>
      <c r="AW9" s="72">
        <f>+N9-U9-AB9-AI9-AP9</f>
        <v>940000</v>
      </c>
      <c r="AX9" s="72">
        <f>+O9-V9-AC9-AJ9-AQ9</f>
        <v>0</v>
      </c>
      <c r="AY9" s="72">
        <f>+P9-W9-AD9-AK9-AR9</f>
        <v>940000</v>
      </c>
      <c r="AZ9" s="72">
        <f>+Q9-X9-AE9-AL9-AS9</f>
        <v>3068000</v>
      </c>
      <c r="BA9" s="127"/>
      <c r="BB9" s="128"/>
      <c r="BC9" s="127"/>
      <c r="BD9" s="128"/>
      <c r="BE9" s="127"/>
      <c r="BF9" s="128"/>
      <c r="BG9" s="127"/>
      <c r="BH9" s="128"/>
    </row>
    <row r="10" spans="1:60" ht="55.5">
      <c r="A10" s="58">
        <v>2026</v>
      </c>
      <c r="B10" s="58">
        <v>8324</v>
      </c>
      <c r="C10" s="58">
        <v>1</v>
      </c>
      <c r="D10" s="58">
        <v>1</v>
      </c>
      <c r="E10" s="58">
        <v>1</v>
      </c>
      <c r="F10" s="58"/>
      <c r="G10" s="58"/>
      <c r="H10" s="65"/>
      <c r="I10" s="66" t="s">
        <v>19</v>
      </c>
      <c r="J10" s="73" t="s">
        <v>113</v>
      </c>
      <c r="K10" s="74">
        <f>+K11</f>
        <v>3178000</v>
      </c>
      <c r="L10" s="74">
        <f>+L11</f>
        <v>0</v>
      </c>
      <c r="M10" s="74">
        <f>+M11</f>
        <v>3178000</v>
      </c>
      <c r="N10" s="74">
        <f>+N11</f>
        <v>2850000</v>
      </c>
      <c r="O10" s="74">
        <f>+O11</f>
        <v>0</v>
      </c>
      <c r="P10" s="74">
        <f>+P11</f>
        <v>2850000</v>
      </c>
      <c r="Q10" s="74">
        <f>+Q11</f>
        <v>6028000</v>
      </c>
      <c r="R10" s="74">
        <f>+R11</f>
        <v>250000</v>
      </c>
      <c r="S10" s="74">
        <f>+S11</f>
        <v>0</v>
      </c>
      <c r="T10" s="74">
        <f>+T11</f>
        <v>250000</v>
      </c>
      <c r="U10" s="74">
        <f>+U11</f>
        <v>0</v>
      </c>
      <c r="V10" s="74">
        <f>+V11</f>
        <v>0</v>
      </c>
      <c r="W10" s="74">
        <f>+W11</f>
        <v>0</v>
      </c>
      <c r="X10" s="74">
        <f>+X11</f>
        <v>250000</v>
      </c>
      <c r="Y10" s="74">
        <f>+Y11</f>
        <v>0</v>
      </c>
      <c r="Z10" s="74">
        <f>+Z11</f>
        <v>0</v>
      </c>
      <c r="AA10" s="74">
        <f>+AA11</f>
        <v>0</v>
      </c>
      <c r="AB10" s="74">
        <f>+AB11</f>
        <v>0</v>
      </c>
      <c r="AC10" s="74">
        <f>+AC11</f>
        <v>0</v>
      </c>
      <c r="AD10" s="74">
        <f>+AD11</f>
        <v>0</v>
      </c>
      <c r="AE10" s="74">
        <f>+AE11</f>
        <v>0</v>
      </c>
      <c r="AF10" s="74">
        <f>+AF11</f>
        <v>800000</v>
      </c>
      <c r="AG10" s="74">
        <f>+AG11</f>
        <v>0</v>
      </c>
      <c r="AH10" s="74">
        <f>+AH11</f>
        <v>800000</v>
      </c>
      <c r="AI10" s="74">
        <f>+AI11</f>
        <v>1910000</v>
      </c>
      <c r="AJ10" s="74">
        <f>+AJ11</f>
        <v>0</v>
      </c>
      <c r="AK10" s="74">
        <f>+AK11</f>
        <v>1910000</v>
      </c>
      <c r="AL10" s="74">
        <f>+AL11</f>
        <v>2710000</v>
      </c>
      <c r="AM10" s="74">
        <f>+AM11</f>
        <v>0</v>
      </c>
      <c r="AN10" s="74">
        <f>+AN11</f>
        <v>0</v>
      </c>
      <c r="AO10" s="74">
        <f>+AO11</f>
        <v>0</v>
      </c>
      <c r="AP10" s="74">
        <f>+AP11</f>
        <v>0</v>
      </c>
      <c r="AQ10" s="74">
        <f>+AQ11</f>
        <v>0</v>
      </c>
      <c r="AR10" s="74">
        <f>+AR11</f>
        <v>0</v>
      </c>
      <c r="AS10" s="74">
        <f>+AS11</f>
        <v>0</v>
      </c>
      <c r="AT10" s="74">
        <f>+K10-R10-Y10-AF10-AM10</f>
        <v>2128000</v>
      </c>
      <c r="AU10" s="74">
        <f>+L10-S10-Z10-AG10-AN10</f>
        <v>0</v>
      </c>
      <c r="AV10" s="74">
        <f>+M10-T10-AA10-AH10-AO10</f>
        <v>2128000</v>
      </c>
      <c r="AW10" s="74">
        <f>+N10-U10-AB10-AI10-AP10</f>
        <v>940000</v>
      </c>
      <c r="AX10" s="74">
        <f>+O10-V10-AC10-AJ10-AQ10</f>
        <v>0</v>
      </c>
      <c r="AY10" s="74">
        <f>+P10-W10-AD10-AK10-AR10</f>
        <v>940000</v>
      </c>
      <c r="AZ10" s="74">
        <f>+Q10-X10-AE10-AL10-AS10</f>
        <v>3068000</v>
      </c>
      <c r="BA10" s="129"/>
      <c r="BB10" s="130"/>
      <c r="BC10" s="129"/>
      <c r="BD10" s="130"/>
      <c r="BE10" s="129"/>
      <c r="BF10" s="130"/>
      <c r="BG10" s="129"/>
      <c r="BH10" s="130"/>
    </row>
    <row r="11" spans="1:60" ht="27.75">
      <c r="A11" s="75">
        <v>2026</v>
      </c>
      <c r="B11" s="75">
        <v>8324</v>
      </c>
      <c r="C11" s="75">
        <v>1</v>
      </c>
      <c r="D11" s="75">
        <v>1</v>
      </c>
      <c r="E11" s="75">
        <v>1</v>
      </c>
      <c r="F11" s="75">
        <v>3000</v>
      </c>
      <c r="G11" s="75"/>
      <c r="H11" s="75"/>
      <c r="I11" s="77" t="s">
        <v>19</v>
      </c>
      <c r="J11" s="79" t="s">
        <v>28</v>
      </c>
      <c r="K11" s="80">
        <f>+K12</f>
        <v>3178000</v>
      </c>
      <c r="L11" s="80">
        <f>+L12</f>
        <v>0</v>
      </c>
      <c r="M11" s="80">
        <f>+M12</f>
        <v>3178000</v>
      </c>
      <c r="N11" s="80">
        <f>+N12</f>
        <v>2850000</v>
      </c>
      <c r="O11" s="80">
        <f>+O12</f>
        <v>0</v>
      </c>
      <c r="P11" s="80">
        <f>+P12</f>
        <v>2850000</v>
      </c>
      <c r="Q11" s="80">
        <f>+Q12</f>
        <v>6028000</v>
      </c>
      <c r="R11" s="80">
        <f>+R12</f>
        <v>250000</v>
      </c>
      <c r="S11" s="80">
        <f>+S12</f>
        <v>0</v>
      </c>
      <c r="T11" s="80">
        <f>+T12</f>
        <v>250000</v>
      </c>
      <c r="U11" s="80">
        <f>+U12</f>
        <v>0</v>
      </c>
      <c r="V11" s="80">
        <f>+V12</f>
        <v>0</v>
      </c>
      <c r="W11" s="80">
        <f>+W12</f>
        <v>0</v>
      </c>
      <c r="X11" s="80">
        <f>+X12</f>
        <v>250000</v>
      </c>
      <c r="Y11" s="80">
        <f>+Y12</f>
        <v>0</v>
      </c>
      <c r="Z11" s="80">
        <f>+Z12</f>
        <v>0</v>
      </c>
      <c r="AA11" s="80">
        <f>+AA12</f>
        <v>0</v>
      </c>
      <c r="AB11" s="80">
        <f>+AB12</f>
        <v>0</v>
      </c>
      <c r="AC11" s="80">
        <f>+AC12</f>
        <v>0</v>
      </c>
      <c r="AD11" s="80">
        <f>+AD12</f>
        <v>0</v>
      </c>
      <c r="AE11" s="80">
        <f>+AE12</f>
        <v>0</v>
      </c>
      <c r="AF11" s="80">
        <f>+AF12</f>
        <v>800000</v>
      </c>
      <c r="AG11" s="80">
        <f>+AG12</f>
        <v>0</v>
      </c>
      <c r="AH11" s="80">
        <f>+AH12</f>
        <v>800000</v>
      </c>
      <c r="AI11" s="80">
        <f>+AI12</f>
        <v>1910000</v>
      </c>
      <c r="AJ11" s="80">
        <f>+AJ12</f>
        <v>0</v>
      </c>
      <c r="AK11" s="80">
        <f>+AK12</f>
        <v>1910000</v>
      </c>
      <c r="AL11" s="80">
        <f>+AL12</f>
        <v>2710000</v>
      </c>
      <c r="AM11" s="80">
        <f>+AM12</f>
        <v>0</v>
      </c>
      <c r="AN11" s="80">
        <f>+AN12</f>
        <v>0</v>
      </c>
      <c r="AO11" s="80">
        <f>+AO12</f>
        <v>0</v>
      </c>
      <c r="AP11" s="80">
        <f>+AP12</f>
        <v>0</v>
      </c>
      <c r="AQ11" s="80">
        <f>+AQ12</f>
        <v>0</v>
      </c>
      <c r="AR11" s="80">
        <f>+AR12</f>
        <v>0</v>
      </c>
      <c r="AS11" s="80">
        <f>+AS12</f>
        <v>0</v>
      </c>
      <c r="AT11" s="80">
        <f>+K11-R11-Y11-AF11-AM11</f>
        <v>2128000</v>
      </c>
      <c r="AU11" s="80">
        <f>+L11-S11-Z11-AG11-AN11</f>
        <v>0</v>
      </c>
      <c r="AV11" s="80">
        <f>+M11-T11-AA11-AH11-AO11</f>
        <v>2128000</v>
      </c>
      <c r="AW11" s="80">
        <f>+N11-U11-AB11-AI11-AP11</f>
        <v>940000</v>
      </c>
      <c r="AX11" s="80">
        <f>+O11-V11-AC11-AJ11-AQ11</f>
        <v>0</v>
      </c>
      <c r="AY11" s="80">
        <f>+P11-W11-AD11-AK11-AR11</f>
        <v>940000</v>
      </c>
      <c r="AZ11" s="80">
        <f>+Q11-X11-AE11-AL11-AS11</f>
        <v>3068000</v>
      </c>
      <c r="BA11" s="131"/>
      <c r="BB11" s="132"/>
      <c r="BC11" s="131"/>
      <c r="BD11" s="132"/>
      <c r="BE11" s="131"/>
      <c r="BF11" s="132"/>
      <c r="BG11" s="131"/>
      <c r="BH11" s="132"/>
    </row>
    <row r="12" spans="1:60" ht="27.75">
      <c r="A12" s="76">
        <v>2026</v>
      </c>
      <c r="B12" s="76">
        <v>8324</v>
      </c>
      <c r="C12" s="76">
        <v>1</v>
      </c>
      <c r="D12" s="76">
        <v>1</v>
      </c>
      <c r="E12" s="76">
        <v>1</v>
      </c>
      <c r="F12" s="76">
        <v>3000</v>
      </c>
      <c r="G12" s="76">
        <v>3300</v>
      </c>
      <c r="H12" s="76"/>
      <c r="I12" s="78"/>
      <c r="J12" s="81" t="s">
        <v>29</v>
      </c>
      <c r="K12" s="82">
        <f>+K13+K15</f>
        <v>3178000</v>
      </c>
      <c r="L12" s="82">
        <f>+L13+L15</f>
        <v>0</v>
      </c>
      <c r="M12" s="82">
        <f>+M13+M15</f>
        <v>3178000</v>
      </c>
      <c r="N12" s="82">
        <f>+N13+N15</f>
        <v>2850000</v>
      </c>
      <c r="O12" s="82">
        <f>+O13+O15</f>
        <v>0</v>
      </c>
      <c r="P12" s="82">
        <f>+P13+P15</f>
        <v>2850000</v>
      </c>
      <c r="Q12" s="82">
        <f>+Q13+Q15</f>
        <v>6028000</v>
      </c>
      <c r="R12" s="82">
        <f>+R13+R15</f>
        <v>250000</v>
      </c>
      <c r="S12" s="82">
        <f>+S13+S15</f>
        <v>0</v>
      </c>
      <c r="T12" s="82">
        <f>+T13+T15</f>
        <v>250000</v>
      </c>
      <c r="U12" s="82">
        <f>+U13+U15</f>
        <v>0</v>
      </c>
      <c r="V12" s="82">
        <f>+V13+V15</f>
        <v>0</v>
      </c>
      <c r="W12" s="82">
        <f>+W13+W15</f>
        <v>0</v>
      </c>
      <c r="X12" s="82">
        <f>+X13+X15</f>
        <v>250000</v>
      </c>
      <c r="Y12" s="82">
        <f>+Y13+Y15</f>
        <v>0</v>
      </c>
      <c r="Z12" s="82">
        <f>+Z13+Z15</f>
        <v>0</v>
      </c>
      <c r="AA12" s="82">
        <f>+AA13+AA15</f>
        <v>0</v>
      </c>
      <c r="AB12" s="82">
        <f>+AB13+AB15</f>
        <v>0</v>
      </c>
      <c r="AC12" s="82">
        <f>+AC13+AC15</f>
        <v>0</v>
      </c>
      <c r="AD12" s="82">
        <f>+AD13+AD15</f>
        <v>0</v>
      </c>
      <c r="AE12" s="82">
        <f>+AE13+AE15</f>
        <v>0</v>
      </c>
      <c r="AF12" s="82">
        <f>+AF13+AF15</f>
        <v>800000</v>
      </c>
      <c r="AG12" s="82">
        <f>+AG13+AG15</f>
        <v>0</v>
      </c>
      <c r="AH12" s="82">
        <f>+AH13+AH15</f>
        <v>800000</v>
      </c>
      <c r="AI12" s="82">
        <f>+AI13+AI15</f>
        <v>1910000</v>
      </c>
      <c r="AJ12" s="82">
        <f>+AJ13+AJ15</f>
        <v>0</v>
      </c>
      <c r="AK12" s="82">
        <f>+AK13+AK15</f>
        <v>1910000</v>
      </c>
      <c r="AL12" s="82">
        <f>+AL13+AL15</f>
        <v>2710000</v>
      </c>
      <c r="AM12" s="82">
        <f>+AM13+AM15</f>
        <v>0</v>
      </c>
      <c r="AN12" s="82">
        <f>+AN13+AN15</f>
        <v>0</v>
      </c>
      <c r="AO12" s="82">
        <f>+AO13+AO15</f>
        <v>0</v>
      </c>
      <c r="AP12" s="82">
        <f>+AP13+AP15</f>
        <v>0</v>
      </c>
      <c r="AQ12" s="82">
        <f>+AQ13+AQ15</f>
        <v>0</v>
      </c>
      <c r="AR12" s="82">
        <f>+AR13+AR15</f>
        <v>0</v>
      </c>
      <c r="AS12" s="82">
        <f>+AS13+AS15</f>
        <v>0</v>
      </c>
      <c r="AT12" s="82">
        <f>+K12-R12-Y12-AF12-AM12</f>
        <v>2128000</v>
      </c>
      <c r="AU12" s="82">
        <f>+L12-S12-Z12-AG12-AN12</f>
        <v>0</v>
      </c>
      <c r="AV12" s="82">
        <f>+M12-T12-AA12-AH12-AO12</f>
        <v>2128000</v>
      </c>
      <c r="AW12" s="82">
        <f>+N12-U12-AB12-AI12-AP12</f>
        <v>940000</v>
      </c>
      <c r="AX12" s="82">
        <f>+O12-V12-AC12-AJ12-AQ12</f>
        <v>0</v>
      </c>
      <c r="AY12" s="82">
        <f>+P12-W12-AD12-AK12-AR12</f>
        <v>940000</v>
      </c>
      <c r="AZ12" s="82">
        <f>+Q12-X12-AE12-AL12-AS12</f>
        <v>3068000</v>
      </c>
      <c r="BA12" s="133"/>
      <c r="BB12" s="134"/>
      <c r="BC12" s="133"/>
      <c r="BD12" s="134"/>
      <c r="BE12" s="133"/>
      <c r="BF12" s="134"/>
      <c r="BG12" s="133"/>
      <c r="BH12" s="134"/>
    </row>
    <row r="13" spans="1:60" ht="27.75">
      <c r="A13" s="83">
        <v>2026</v>
      </c>
      <c r="B13" s="83">
        <v>8324</v>
      </c>
      <c r="C13" s="83">
        <v>1</v>
      </c>
      <c r="D13" s="83">
        <v>1</v>
      </c>
      <c r="E13" s="83">
        <v>1</v>
      </c>
      <c r="F13" s="83">
        <v>3000</v>
      </c>
      <c r="G13" s="83">
        <v>3300</v>
      </c>
      <c r="H13" s="83">
        <v>334</v>
      </c>
      <c r="I13" s="84" t="s">
        <v>19</v>
      </c>
      <c r="J13" s="85" t="s">
        <v>44</v>
      </c>
      <c r="K13" s="86">
        <f>+K14</f>
        <v>2498000</v>
      </c>
      <c r="L13" s="86">
        <f>+L14</f>
        <v>0</v>
      </c>
      <c r="M13" s="86">
        <f>+M14</f>
        <v>2498000</v>
      </c>
      <c r="N13" s="86">
        <f>+N14</f>
        <v>2850000</v>
      </c>
      <c r="O13" s="86">
        <f>+O14</f>
        <v>0</v>
      </c>
      <c r="P13" s="86">
        <f>+P14</f>
        <v>2850000</v>
      </c>
      <c r="Q13" s="86">
        <f>+Q14</f>
        <v>5348000</v>
      </c>
      <c r="R13" s="86">
        <f>+R14</f>
        <v>250000</v>
      </c>
      <c r="S13" s="86">
        <f>+S14</f>
        <v>0</v>
      </c>
      <c r="T13" s="86">
        <f>+T14</f>
        <v>250000</v>
      </c>
      <c r="U13" s="86">
        <f>+U14</f>
        <v>0</v>
      </c>
      <c r="V13" s="86">
        <f>+V14</f>
        <v>0</v>
      </c>
      <c r="W13" s="86">
        <f>+W14</f>
        <v>0</v>
      </c>
      <c r="X13" s="86">
        <f>+X14</f>
        <v>250000</v>
      </c>
      <c r="Y13" s="86">
        <f>+Y14</f>
        <v>0</v>
      </c>
      <c r="Z13" s="86">
        <f>+Z14</f>
        <v>0</v>
      </c>
      <c r="AA13" s="86">
        <f>+AA14</f>
        <v>0</v>
      </c>
      <c r="AB13" s="86">
        <f>+AB14</f>
        <v>0</v>
      </c>
      <c r="AC13" s="86">
        <f>+AC14</f>
        <v>0</v>
      </c>
      <c r="AD13" s="86">
        <f>+AD14</f>
        <v>0</v>
      </c>
      <c r="AE13" s="86">
        <f>+AE14</f>
        <v>0</v>
      </c>
      <c r="AF13" s="86">
        <f>+AF14</f>
        <v>800000</v>
      </c>
      <c r="AG13" s="86">
        <f>+AG14</f>
        <v>0</v>
      </c>
      <c r="AH13" s="86">
        <f>+AH14</f>
        <v>800000</v>
      </c>
      <c r="AI13" s="86">
        <f>+AI14</f>
        <v>1760000</v>
      </c>
      <c r="AJ13" s="86">
        <f>+AJ14</f>
        <v>0</v>
      </c>
      <c r="AK13" s="86">
        <f>+AK14</f>
        <v>1760000</v>
      </c>
      <c r="AL13" s="86">
        <f>+AL14</f>
        <v>2560000</v>
      </c>
      <c r="AM13" s="86">
        <f>+AM14</f>
        <v>0</v>
      </c>
      <c r="AN13" s="86">
        <f>+AN14</f>
        <v>0</v>
      </c>
      <c r="AO13" s="86">
        <f>+AO14</f>
        <v>0</v>
      </c>
      <c r="AP13" s="86">
        <f>+AP14</f>
        <v>0</v>
      </c>
      <c r="AQ13" s="86">
        <f>+AQ14</f>
        <v>0</v>
      </c>
      <c r="AR13" s="86">
        <f>+AR14</f>
        <v>0</v>
      </c>
      <c r="AS13" s="86">
        <f>+AS14</f>
        <v>0</v>
      </c>
      <c r="AT13" s="86">
        <f>+K13-R13-Y13-AF13-AM13</f>
        <v>1448000</v>
      </c>
      <c r="AU13" s="86">
        <f>+L13-S13-Z13-AG13-AN13</f>
        <v>0</v>
      </c>
      <c r="AV13" s="86">
        <f>+M13-T13-AA13-AH13-AO13</f>
        <v>1448000</v>
      </c>
      <c r="AW13" s="86">
        <f>+N13-U13-AB13-AI13-AP13</f>
        <v>1090000</v>
      </c>
      <c r="AX13" s="86">
        <f>+O13-V13-AC13-AJ13-AQ13</f>
        <v>0</v>
      </c>
      <c r="AY13" s="86">
        <f>+P13-W13-AD13-AK13-AR13</f>
        <v>1090000</v>
      </c>
      <c r="AZ13" s="86">
        <f>+Q13-X13-AE13-AL13-AS13</f>
        <v>2538000</v>
      </c>
      <c r="BA13" s="135"/>
      <c r="BB13" s="136"/>
      <c r="BC13" s="135"/>
      <c r="BD13" s="136"/>
      <c r="BE13" s="135"/>
      <c r="BF13" s="136"/>
      <c r="BG13" s="135"/>
      <c r="BH13" s="136"/>
    </row>
    <row r="14" spans="1:60" ht="27.75">
      <c r="A14" s="87">
        <v>2026</v>
      </c>
      <c r="B14" s="87">
        <v>8324</v>
      </c>
      <c r="C14" s="87">
        <v>1</v>
      </c>
      <c r="D14" s="87">
        <v>1</v>
      </c>
      <c r="E14" s="87">
        <v>1</v>
      </c>
      <c r="F14" s="87">
        <v>3000</v>
      </c>
      <c r="G14" s="87">
        <v>3300</v>
      </c>
      <c r="H14" s="87">
        <v>334</v>
      </c>
      <c r="I14" s="88">
        <v>1</v>
      </c>
      <c r="J14" s="89" t="s">
        <v>44</v>
      </c>
      <c r="K14" s="90">
        <v>2498000</v>
      </c>
      <c r="L14" s="90">
        <v>0</v>
      </c>
      <c r="M14" s="91">
        <f>+K14+L14</f>
        <v>2498000</v>
      </c>
      <c r="N14" s="90">
        <v>2850000</v>
      </c>
      <c r="O14" s="90">
        <v>0</v>
      </c>
      <c r="P14" s="91">
        <f>+N14+O14</f>
        <v>2850000</v>
      </c>
      <c r="Q14" s="91">
        <f>+M14+P14</f>
        <v>5348000</v>
      </c>
      <c r="R14" s="90">
        <v>250000</v>
      </c>
      <c r="S14" s="90">
        <v>0</v>
      </c>
      <c r="T14" s="91">
        <f>+R14+S14</f>
        <v>250000</v>
      </c>
      <c r="U14" s="90">
        <v>0</v>
      </c>
      <c r="V14" s="90">
        <v>0</v>
      </c>
      <c r="W14" s="91">
        <f>+U14+V14</f>
        <v>0</v>
      </c>
      <c r="X14" s="91">
        <f>+T14+W14</f>
        <v>250000</v>
      </c>
      <c r="Y14" s="90">
        <v>0</v>
      </c>
      <c r="Z14" s="90">
        <v>0</v>
      </c>
      <c r="AA14" s="91">
        <v>0</v>
      </c>
      <c r="AB14" s="90">
        <v>0</v>
      </c>
      <c r="AC14" s="90">
        <v>0</v>
      </c>
      <c r="AD14" s="91">
        <v>0</v>
      </c>
      <c r="AE14" s="91">
        <v>0</v>
      </c>
      <c r="AF14" s="90">
        <v>800000</v>
      </c>
      <c r="AG14" s="90">
        <v>0</v>
      </c>
      <c r="AH14" s="91">
        <f>+AF14+AG14</f>
        <v>800000</v>
      </c>
      <c r="AI14" s="90">
        <v>1760000</v>
      </c>
      <c r="AJ14" s="90">
        <v>0</v>
      </c>
      <c r="AK14" s="91">
        <f>+AI14+AJ14</f>
        <v>1760000</v>
      </c>
      <c r="AL14" s="91">
        <f>+AH14+AK14</f>
        <v>2560000</v>
      </c>
      <c r="AM14" s="90">
        <v>0</v>
      </c>
      <c r="AN14" s="90">
        <v>0</v>
      </c>
      <c r="AO14" s="91">
        <v>0</v>
      </c>
      <c r="AP14" s="90">
        <v>0</v>
      </c>
      <c r="AQ14" s="90">
        <v>0</v>
      </c>
      <c r="AR14" s="91">
        <v>0</v>
      </c>
      <c r="AS14" s="91">
        <v>0</v>
      </c>
      <c r="AT14" s="114">
        <f>+K14-R14-Y14-AF14-AM14</f>
        <v>1448000</v>
      </c>
      <c r="AU14" s="114">
        <f>+L14-S14-Z14-AG14-AN14</f>
        <v>0</v>
      </c>
      <c r="AV14" s="114">
        <f>+M14-T14-AA14-AH14-AO14</f>
        <v>1448000</v>
      </c>
      <c r="AW14" s="114">
        <f>+N14-U14-AB14-AI14-AP14</f>
        <v>1090000</v>
      </c>
      <c r="AX14" s="114">
        <f>+O14-V14-AC14-AJ14-AQ14</f>
        <v>0</v>
      </c>
      <c r="AY14" s="114">
        <f>+P14-W14-AD14-AK14-AR14</f>
        <v>1090000</v>
      </c>
      <c r="AZ14" s="114">
        <f>+Q14-X14-AE14-AL14-AS14</f>
        <v>2538000</v>
      </c>
      <c r="BA14" s="137">
        <v>5</v>
      </c>
      <c r="BB14" s="138">
        <v>728</v>
      </c>
      <c r="BC14" s="137"/>
      <c r="BD14" s="138"/>
      <c r="BE14" s="137"/>
      <c r="BF14" s="138"/>
      <c r="BG14" s="137">
        <f>+BA14-BC14-BE14</f>
        <v>5</v>
      </c>
      <c r="BH14" s="138">
        <f>+BB14-BD14-BF14</f>
        <v>728</v>
      </c>
    </row>
    <row r="15" spans="1:60" ht="27.75">
      <c r="A15" s="83">
        <v>2026</v>
      </c>
      <c r="B15" s="83">
        <v>8324</v>
      </c>
      <c r="C15" s="83">
        <v>1</v>
      </c>
      <c r="D15" s="83">
        <v>1</v>
      </c>
      <c r="E15" s="83">
        <v>1</v>
      </c>
      <c r="F15" s="83">
        <v>3000</v>
      </c>
      <c r="G15" s="83">
        <v>3300</v>
      </c>
      <c r="H15" s="83">
        <v>339</v>
      </c>
      <c r="I15" s="92" t="s">
        <v>19</v>
      </c>
      <c r="J15" s="85" t="s">
        <v>30</v>
      </c>
      <c r="K15" s="86">
        <v>680000</v>
      </c>
      <c r="L15" s="86">
        <v>0</v>
      </c>
      <c r="M15" s="86">
        <v>680000</v>
      </c>
      <c r="N15" s="86">
        <v>0</v>
      </c>
      <c r="O15" s="86">
        <v>0</v>
      </c>
      <c r="P15" s="86">
        <v>0</v>
      </c>
      <c r="Q15" s="86">
        <v>680000</v>
      </c>
      <c r="R15" s="86">
        <f>+R16</f>
        <v>0</v>
      </c>
      <c r="S15" s="86">
        <f>+S16</f>
        <v>0</v>
      </c>
      <c r="T15" s="86">
        <f>+T16</f>
        <v>0</v>
      </c>
      <c r="U15" s="86">
        <f>+U16</f>
        <v>0</v>
      </c>
      <c r="V15" s="86">
        <f>+V16</f>
        <v>0</v>
      </c>
      <c r="W15" s="86">
        <f>+W16</f>
        <v>0</v>
      </c>
      <c r="X15" s="86">
        <f>+X16</f>
        <v>0</v>
      </c>
      <c r="Y15" s="86">
        <f>+Y16</f>
        <v>0</v>
      </c>
      <c r="Z15" s="86">
        <f>+Z16</f>
        <v>0</v>
      </c>
      <c r="AA15" s="86">
        <f>+AA16</f>
        <v>0</v>
      </c>
      <c r="AB15" s="86">
        <f>+AB16</f>
        <v>0</v>
      </c>
      <c r="AC15" s="86">
        <f>+AC16</f>
        <v>0</v>
      </c>
      <c r="AD15" s="86">
        <f>+AD16</f>
        <v>0</v>
      </c>
      <c r="AE15" s="86">
        <f>+AE16</f>
        <v>0</v>
      </c>
      <c r="AF15" s="86">
        <f>+AF16</f>
        <v>0</v>
      </c>
      <c r="AG15" s="86">
        <f>+AG16</f>
        <v>0</v>
      </c>
      <c r="AH15" s="86">
        <f>+AH16</f>
        <v>0</v>
      </c>
      <c r="AI15" s="86">
        <f>+AI16</f>
        <v>150000</v>
      </c>
      <c r="AJ15" s="86">
        <f>+AJ16</f>
        <v>0</v>
      </c>
      <c r="AK15" s="86">
        <f>+AK16</f>
        <v>150000</v>
      </c>
      <c r="AL15" s="86">
        <f>+AL16</f>
        <v>150000</v>
      </c>
      <c r="AM15" s="86">
        <f>+AM16</f>
        <v>0</v>
      </c>
      <c r="AN15" s="86">
        <f>+AN16</f>
        <v>0</v>
      </c>
      <c r="AO15" s="86">
        <f>+AO16</f>
        <v>0</v>
      </c>
      <c r="AP15" s="86">
        <f>+AP16</f>
        <v>0</v>
      </c>
      <c r="AQ15" s="86">
        <f>+AQ16</f>
        <v>0</v>
      </c>
      <c r="AR15" s="86">
        <f>+AR16</f>
        <v>0</v>
      </c>
      <c r="AS15" s="86">
        <f>+AS16</f>
        <v>0</v>
      </c>
      <c r="AT15" s="86">
        <f>+K15-R15-Y15-AF15-AM15</f>
        <v>680000</v>
      </c>
      <c r="AU15" s="86">
        <f>+L15-S15-Z15-AG15-AN15</f>
        <v>0</v>
      </c>
      <c r="AV15" s="86">
        <f>+M15-T15-AA15-AH15-AO15</f>
        <v>680000</v>
      </c>
      <c r="AW15" s="86">
        <f>+N15-U15-AB15-AI15-AP15</f>
        <v>-150000</v>
      </c>
      <c r="AX15" s="86">
        <f>+O15-V15-AC15-AJ15-AQ15</f>
        <v>0</v>
      </c>
      <c r="AY15" s="86">
        <f>+P15-W15-AD15-AK15-AR15</f>
        <v>-150000</v>
      </c>
      <c r="AZ15" s="86">
        <f>+Q15-X15-AE15-AL15-AS15</f>
        <v>530000</v>
      </c>
      <c r="BA15" s="96"/>
      <c r="BB15" s="139"/>
      <c r="BC15" s="96"/>
      <c r="BD15" s="139"/>
      <c r="BE15" s="96"/>
      <c r="BF15" s="139"/>
      <c r="BG15" s="96"/>
      <c r="BH15" s="139"/>
    </row>
    <row r="16" spans="1:60" ht="27.75">
      <c r="A16" s="87">
        <v>2026</v>
      </c>
      <c r="B16" s="87">
        <v>8324</v>
      </c>
      <c r="C16" s="87">
        <v>1</v>
      </c>
      <c r="D16" s="87">
        <v>1</v>
      </c>
      <c r="E16" s="87">
        <v>1</v>
      </c>
      <c r="F16" s="87">
        <v>3000</v>
      </c>
      <c r="G16" s="87">
        <v>3300</v>
      </c>
      <c r="H16" s="87">
        <v>339</v>
      </c>
      <c r="I16" s="88">
        <v>1</v>
      </c>
      <c r="J16" s="89" t="s">
        <v>30</v>
      </c>
      <c r="K16" s="90">
        <v>680000</v>
      </c>
      <c r="L16" s="90">
        <v>0</v>
      </c>
      <c r="M16" s="91">
        <v>680000</v>
      </c>
      <c r="N16" s="90">
        <v>0</v>
      </c>
      <c r="O16" s="90">
        <v>0</v>
      </c>
      <c r="P16" s="91">
        <v>0</v>
      </c>
      <c r="Q16" s="91">
        <v>680000</v>
      </c>
      <c r="R16" s="90">
        <v>0</v>
      </c>
      <c r="S16" s="90">
        <v>0</v>
      </c>
      <c r="T16" s="91">
        <v>0</v>
      </c>
      <c r="U16" s="90">
        <v>0</v>
      </c>
      <c r="V16" s="90">
        <v>0</v>
      </c>
      <c r="W16" s="91">
        <v>0</v>
      </c>
      <c r="X16" s="91">
        <v>0</v>
      </c>
      <c r="Y16" s="90">
        <v>0</v>
      </c>
      <c r="Z16" s="90">
        <v>0</v>
      </c>
      <c r="AA16" s="91">
        <v>0</v>
      </c>
      <c r="AB16" s="90">
        <v>0</v>
      </c>
      <c r="AC16" s="90">
        <v>0</v>
      </c>
      <c r="AD16" s="91">
        <v>0</v>
      </c>
      <c r="AE16" s="91">
        <v>0</v>
      </c>
      <c r="AF16" s="90">
        <v>0</v>
      </c>
      <c r="AG16" s="90">
        <v>0</v>
      </c>
      <c r="AH16" s="91">
        <v>0</v>
      </c>
      <c r="AI16" s="90">
        <v>150000</v>
      </c>
      <c r="AJ16" s="90">
        <v>0</v>
      </c>
      <c r="AK16" s="91">
        <f>+AI16+AJ16</f>
        <v>150000</v>
      </c>
      <c r="AL16" s="91">
        <f>+AH16+AK16</f>
        <v>150000</v>
      </c>
      <c r="AM16" s="90">
        <v>0</v>
      </c>
      <c r="AN16" s="90">
        <v>0</v>
      </c>
      <c r="AO16" s="91">
        <v>0</v>
      </c>
      <c r="AP16" s="90">
        <v>0</v>
      </c>
      <c r="AQ16" s="90">
        <v>0</v>
      </c>
      <c r="AR16" s="91">
        <v>0</v>
      </c>
      <c r="AS16" s="91">
        <v>0</v>
      </c>
      <c r="AT16" s="114">
        <f>+K16-R16-Y16-AF16-AM16</f>
        <v>680000</v>
      </c>
      <c r="AU16" s="114">
        <f>+L16-S16-Z16-AG16-AN16</f>
        <v>0</v>
      </c>
      <c r="AV16" s="114">
        <f>+M16-T16-AA16-AH16-AO16</f>
        <v>680000</v>
      </c>
      <c r="AW16" s="114">
        <f>+N16-U16-AB16-AI16-AP16</f>
        <v>-150000</v>
      </c>
      <c r="AX16" s="114">
        <f>+O16-V16-AC16-AJ16-AQ16</f>
        <v>0</v>
      </c>
      <c r="AY16" s="114">
        <f>+P16-W16-AD16-AK16-AR16</f>
        <v>-150000</v>
      </c>
      <c r="AZ16" s="114">
        <f>+Q16-X16-AE16-AL16-AS16</f>
        <v>530000</v>
      </c>
      <c r="BA16" s="137">
        <v>2</v>
      </c>
      <c r="BB16" s="138">
        <v>680</v>
      </c>
      <c r="BC16" s="137"/>
      <c r="BD16" s="138"/>
      <c r="BE16" s="137"/>
      <c r="BF16" s="138"/>
      <c r="BG16" s="137">
        <f>+BA16-BC16-BE16</f>
        <v>2</v>
      </c>
      <c r="BH16" s="138">
        <f>+BB16-BD16-BF16</f>
        <v>680</v>
      </c>
    </row>
    <row r="17" spans="1:60" ht="27.75">
      <c r="A17" s="57">
        <v>2026</v>
      </c>
      <c r="B17" s="57">
        <v>8324</v>
      </c>
      <c r="C17" s="57">
        <v>1</v>
      </c>
      <c r="D17" s="57">
        <v>2</v>
      </c>
      <c r="E17" s="57"/>
      <c r="F17" s="57"/>
      <c r="G17" s="57"/>
      <c r="H17" s="57"/>
      <c r="I17" s="64"/>
      <c r="J17" s="71" t="s">
        <v>114</v>
      </c>
      <c r="K17" s="72">
        <v>1500000</v>
      </c>
      <c r="L17" s="72">
        <v>0</v>
      </c>
      <c r="M17" s="72">
        <v>1500000</v>
      </c>
      <c r="N17" s="72">
        <v>16786985.52</v>
      </c>
      <c r="O17" s="72">
        <v>0</v>
      </c>
      <c r="P17" s="72">
        <v>16786985.52</v>
      </c>
      <c r="Q17" s="72">
        <v>18286985.52</v>
      </c>
      <c r="R17" s="72">
        <v>0</v>
      </c>
      <c r="S17" s="72">
        <v>0</v>
      </c>
      <c r="T17" s="72">
        <v>0</v>
      </c>
      <c r="U17" s="72">
        <v>0</v>
      </c>
      <c r="V17" s="72">
        <v>0</v>
      </c>
      <c r="W17" s="72">
        <v>0</v>
      </c>
      <c r="X17" s="72">
        <v>0</v>
      </c>
      <c r="Y17" s="72">
        <v>0</v>
      </c>
      <c r="Z17" s="72">
        <v>0</v>
      </c>
      <c r="AA17" s="72">
        <v>0</v>
      </c>
      <c r="AB17" s="72">
        <v>0</v>
      </c>
      <c r="AC17" s="72">
        <v>0</v>
      </c>
      <c r="AD17" s="72">
        <v>0</v>
      </c>
      <c r="AE17" s="72">
        <v>0</v>
      </c>
      <c r="AF17" s="72">
        <v>0</v>
      </c>
      <c r="AG17" s="72">
        <v>0</v>
      </c>
      <c r="AH17" s="72">
        <v>0</v>
      </c>
      <c r="AI17" s="72">
        <v>0</v>
      </c>
      <c r="AJ17" s="72">
        <v>0</v>
      </c>
      <c r="AK17" s="72">
        <v>0</v>
      </c>
      <c r="AL17" s="72">
        <v>0</v>
      </c>
      <c r="AM17" s="72">
        <v>0</v>
      </c>
      <c r="AN17" s="72">
        <v>0</v>
      </c>
      <c r="AO17" s="72">
        <v>0</v>
      </c>
      <c r="AP17" s="72">
        <v>0</v>
      </c>
      <c r="AQ17" s="72">
        <v>0</v>
      </c>
      <c r="AR17" s="72">
        <v>0</v>
      </c>
      <c r="AS17" s="72">
        <v>0</v>
      </c>
      <c r="AT17" s="72">
        <f>+K17-R17-Y17-AF17-AM17</f>
        <v>1500000</v>
      </c>
      <c r="AU17" s="72">
        <f>+L17-S17-Z17-AG17-AN17</f>
        <v>0</v>
      </c>
      <c r="AV17" s="72">
        <f>+M17-T17-AA17-AH17-AO17</f>
        <v>1500000</v>
      </c>
      <c r="AW17" s="72">
        <f>+N17-U17-AB17-AI17-AP17</f>
        <v>16786985.52</v>
      </c>
      <c r="AX17" s="72">
        <f>+O17-V17-AC17-AJ17-AQ17</f>
        <v>0</v>
      </c>
      <c r="AY17" s="72">
        <f>+P17-W17-AD17-AK17-AR17</f>
        <v>16786985.52</v>
      </c>
      <c r="AZ17" s="72">
        <f>+Q17-X17-AE17-AL17-AS17</f>
        <v>18286985.52</v>
      </c>
      <c r="BA17" s="127"/>
      <c r="BB17" s="128"/>
      <c r="BC17" s="127"/>
      <c r="BD17" s="128"/>
      <c r="BE17" s="127"/>
      <c r="BF17" s="128"/>
      <c r="BG17" s="127"/>
      <c r="BH17" s="128"/>
    </row>
    <row r="18" spans="1:60" ht="55.5">
      <c r="A18" s="58">
        <v>2026</v>
      </c>
      <c r="B18" s="58">
        <v>8324</v>
      </c>
      <c r="C18" s="58">
        <v>1</v>
      </c>
      <c r="D18" s="58">
        <v>2</v>
      </c>
      <c r="E18" s="58">
        <v>8</v>
      </c>
      <c r="F18" s="58"/>
      <c r="G18" s="58"/>
      <c r="H18" s="65"/>
      <c r="I18" s="66" t="s">
        <v>19</v>
      </c>
      <c r="J18" s="73" t="s">
        <v>115</v>
      </c>
      <c r="K18" s="74">
        <v>1500000</v>
      </c>
      <c r="L18" s="74">
        <v>0</v>
      </c>
      <c r="M18" s="74">
        <v>1500000</v>
      </c>
      <c r="N18" s="74">
        <v>16786985.52</v>
      </c>
      <c r="O18" s="74">
        <v>0</v>
      </c>
      <c r="P18" s="74">
        <v>16786985.52</v>
      </c>
      <c r="Q18" s="74">
        <v>18286985.52</v>
      </c>
      <c r="R18" s="74">
        <v>0</v>
      </c>
      <c r="S18" s="74">
        <v>0</v>
      </c>
      <c r="T18" s="74">
        <v>0</v>
      </c>
      <c r="U18" s="74">
        <v>0</v>
      </c>
      <c r="V18" s="74">
        <v>0</v>
      </c>
      <c r="W18" s="74">
        <v>0</v>
      </c>
      <c r="X18" s="74">
        <v>0</v>
      </c>
      <c r="Y18" s="74">
        <v>0</v>
      </c>
      <c r="Z18" s="74">
        <v>0</v>
      </c>
      <c r="AA18" s="74">
        <v>0</v>
      </c>
      <c r="AB18" s="74">
        <v>0</v>
      </c>
      <c r="AC18" s="74">
        <v>0</v>
      </c>
      <c r="AD18" s="74">
        <v>0</v>
      </c>
      <c r="AE18" s="74">
        <v>0</v>
      </c>
      <c r="AF18" s="74">
        <v>0</v>
      </c>
      <c r="AG18" s="74">
        <v>0</v>
      </c>
      <c r="AH18" s="74">
        <v>0</v>
      </c>
      <c r="AI18" s="74">
        <v>0</v>
      </c>
      <c r="AJ18" s="74">
        <v>0</v>
      </c>
      <c r="AK18" s="74">
        <v>0</v>
      </c>
      <c r="AL18" s="74">
        <v>0</v>
      </c>
      <c r="AM18" s="74">
        <v>0</v>
      </c>
      <c r="AN18" s="74">
        <v>0</v>
      </c>
      <c r="AO18" s="74">
        <v>0</v>
      </c>
      <c r="AP18" s="74">
        <v>0</v>
      </c>
      <c r="AQ18" s="74">
        <v>0</v>
      </c>
      <c r="AR18" s="74">
        <v>0</v>
      </c>
      <c r="AS18" s="74">
        <v>0</v>
      </c>
      <c r="AT18" s="74">
        <f>+K18-R18-Y18-AF18-AM18</f>
        <v>1500000</v>
      </c>
      <c r="AU18" s="74">
        <f>+L18-S18-Z18-AG18-AN18</f>
        <v>0</v>
      </c>
      <c r="AV18" s="74">
        <f>+M18-T18-AA18-AH18-AO18</f>
        <v>1500000</v>
      </c>
      <c r="AW18" s="74">
        <f>+N18-U18-AB18-AI18-AP18</f>
        <v>16786985.52</v>
      </c>
      <c r="AX18" s="74">
        <f>+O18-V18-AC18-AJ18-AQ18</f>
        <v>0</v>
      </c>
      <c r="AY18" s="74">
        <f>+P18-W18-AD18-AK18-AR18</f>
        <v>16786985.52</v>
      </c>
      <c r="AZ18" s="74">
        <f>+Q18-X18-AE18-AL18-AS18</f>
        <v>18286985.52</v>
      </c>
      <c r="BA18" s="129"/>
      <c r="BB18" s="130"/>
      <c r="BC18" s="129"/>
      <c r="BD18" s="130"/>
      <c r="BE18" s="129"/>
      <c r="BF18" s="130"/>
      <c r="BG18" s="129"/>
      <c r="BH18" s="130"/>
    </row>
    <row r="19" spans="1:60" ht="27.75">
      <c r="A19" s="75">
        <v>2026</v>
      </c>
      <c r="B19" s="75">
        <v>8324</v>
      </c>
      <c r="C19" s="75">
        <v>1</v>
      </c>
      <c r="D19" s="75">
        <v>2</v>
      </c>
      <c r="E19" s="75">
        <v>8</v>
      </c>
      <c r="F19" s="75">
        <v>1000</v>
      </c>
      <c r="G19" s="75"/>
      <c r="H19" s="75"/>
      <c r="I19" s="77" t="s">
        <v>19</v>
      </c>
      <c r="J19" s="79" t="s">
        <v>20</v>
      </c>
      <c r="K19" s="80">
        <v>0</v>
      </c>
      <c r="L19" s="80">
        <v>0</v>
      </c>
      <c r="M19" s="80">
        <v>0</v>
      </c>
      <c r="N19" s="80">
        <v>16444985.52</v>
      </c>
      <c r="O19" s="80">
        <v>0</v>
      </c>
      <c r="P19" s="80">
        <v>16444985.52</v>
      </c>
      <c r="Q19" s="80">
        <v>16444985.52</v>
      </c>
      <c r="R19" s="80">
        <v>0</v>
      </c>
      <c r="S19" s="80">
        <v>0</v>
      </c>
      <c r="T19" s="80">
        <v>0</v>
      </c>
      <c r="U19" s="80">
        <v>0</v>
      </c>
      <c r="V19" s="80">
        <v>0</v>
      </c>
      <c r="W19" s="80">
        <v>0</v>
      </c>
      <c r="X19" s="80">
        <v>0</v>
      </c>
      <c r="Y19" s="80">
        <v>0</v>
      </c>
      <c r="Z19" s="80">
        <v>0</v>
      </c>
      <c r="AA19" s="80">
        <v>0</v>
      </c>
      <c r="AB19" s="80">
        <v>0</v>
      </c>
      <c r="AC19" s="80">
        <v>0</v>
      </c>
      <c r="AD19" s="80">
        <v>0</v>
      </c>
      <c r="AE19" s="80">
        <v>0</v>
      </c>
      <c r="AF19" s="80">
        <v>0</v>
      </c>
      <c r="AG19" s="80">
        <v>0</v>
      </c>
      <c r="AH19" s="80">
        <v>0</v>
      </c>
      <c r="AI19" s="80">
        <v>0</v>
      </c>
      <c r="AJ19" s="80">
        <v>0</v>
      </c>
      <c r="AK19" s="80">
        <v>0</v>
      </c>
      <c r="AL19" s="80">
        <v>0</v>
      </c>
      <c r="AM19" s="80">
        <v>0</v>
      </c>
      <c r="AN19" s="80">
        <v>0</v>
      </c>
      <c r="AO19" s="80">
        <v>0</v>
      </c>
      <c r="AP19" s="80">
        <v>0</v>
      </c>
      <c r="AQ19" s="80">
        <v>0</v>
      </c>
      <c r="AR19" s="80">
        <v>0</v>
      </c>
      <c r="AS19" s="80">
        <v>0</v>
      </c>
      <c r="AT19" s="80">
        <f>+K19-R19-Y19-AF19-AM19</f>
        <v>0</v>
      </c>
      <c r="AU19" s="80">
        <f>+L19-S19-Z19-AG19-AN19</f>
        <v>0</v>
      </c>
      <c r="AV19" s="80">
        <f>+M19-T19-AA19-AH19-AO19</f>
        <v>0</v>
      </c>
      <c r="AW19" s="80">
        <f>+N19-U19-AB19-AI19-AP19</f>
        <v>16444985.52</v>
      </c>
      <c r="AX19" s="80">
        <f>+O19-V19-AC19-AJ19-AQ19</f>
        <v>0</v>
      </c>
      <c r="AY19" s="80">
        <f>+P19-W19-AD19-AK19-AR19</f>
        <v>16444985.52</v>
      </c>
      <c r="AZ19" s="80">
        <f>+Q19-X19-AE19-AL19-AS19</f>
        <v>16444985.52</v>
      </c>
      <c r="BA19" s="131"/>
      <c r="BB19" s="132"/>
      <c r="BC19" s="131"/>
      <c r="BD19" s="132"/>
      <c r="BE19" s="131"/>
      <c r="BF19" s="132"/>
      <c r="BG19" s="131"/>
      <c r="BH19" s="132"/>
    </row>
    <row r="20" spans="1:60" ht="27.75">
      <c r="A20" s="76">
        <v>2026</v>
      </c>
      <c r="B20" s="76">
        <v>8324</v>
      </c>
      <c r="C20" s="76">
        <v>1</v>
      </c>
      <c r="D20" s="76">
        <v>2</v>
      </c>
      <c r="E20" s="76">
        <v>8</v>
      </c>
      <c r="F20" s="76">
        <v>1000</v>
      </c>
      <c r="G20" s="76">
        <v>1200</v>
      </c>
      <c r="H20" s="76"/>
      <c r="I20" s="78" t="s">
        <v>19</v>
      </c>
      <c r="J20" s="81" t="s">
        <v>21</v>
      </c>
      <c r="K20" s="82">
        <v>0</v>
      </c>
      <c r="L20" s="82">
        <v>0</v>
      </c>
      <c r="M20" s="82">
        <v>0</v>
      </c>
      <c r="N20" s="82">
        <v>16444985.52</v>
      </c>
      <c r="O20" s="82">
        <v>0</v>
      </c>
      <c r="P20" s="82">
        <v>16444985.52</v>
      </c>
      <c r="Q20" s="82">
        <v>16444985.52</v>
      </c>
      <c r="R20" s="82">
        <v>0</v>
      </c>
      <c r="S20" s="82">
        <v>0</v>
      </c>
      <c r="T20" s="82">
        <v>0</v>
      </c>
      <c r="U20" s="82">
        <v>0</v>
      </c>
      <c r="V20" s="82">
        <v>0</v>
      </c>
      <c r="W20" s="82">
        <v>0</v>
      </c>
      <c r="X20" s="82">
        <v>0</v>
      </c>
      <c r="Y20" s="82">
        <v>0</v>
      </c>
      <c r="Z20" s="82">
        <v>0</v>
      </c>
      <c r="AA20" s="82">
        <v>0</v>
      </c>
      <c r="AB20" s="82">
        <v>0</v>
      </c>
      <c r="AC20" s="82">
        <v>0</v>
      </c>
      <c r="AD20" s="82">
        <v>0</v>
      </c>
      <c r="AE20" s="82">
        <v>0</v>
      </c>
      <c r="AF20" s="82">
        <v>0</v>
      </c>
      <c r="AG20" s="82">
        <v>0</v>
      </c>
      <c r="AH20" s="82">
        <v>0</v>
      </c>
      <c r="AI20" s="82">
        <v>0</v>
      </c>
      <c r="AJ20" s="82">
        <v>0</v>
      </c>
      <c r="AK20" s="82">
        <v>0</v>
      </c>
      <c r="AL20" s="82">
        <v>0</v>
      </c>
      <c r="AM20" s="82">
        <v>0</v>
      </c>
      <c r="AN20" s="82">
        <v>0</v>
      </c>
      <c r="AO20" s="82">
        <v>0</v>
      </c>
      <c r="AP20" s="82">
        <v>0</v>
      </c>
      <c r="AQ20" s="82">
        <v>0</v>
      </c>
      <c r="AR20" s="82">
        <v>0</v>
      </c>
      <c r="AS20" s="82">
        <v>0</v>
      </c>
      <c r="AT20" s="82">
        <f>+K20-R20-Y20-AF20-AM20</f>
        <v>0</v>
      </c>
      <c r="AU20" s="82">
        <f>+L20-S20-Z20-AG20-AN20</f>
        <v>0</v>
      </c>
      <c r="AV20" s="82">
        <f>+M20-T20-AA20-AH20-AO20</f>
        <v>0</v>
      </c>
      <c r="AW20" s="82">
        <f>+N20-U20-AB20-AI20-AP20</f>
        <v>16444985.52</v>
      </c>
      <c r="AX20" s="82">
        <f>+O20-V20-AC20-AJ20-AQ20</f>
        <v>0</v>
      </c>
      <c r="AY20" s="82">
        <f>+P20-W20-AD20-AK20-AR20</f>
        <v>16444985.52</v>
      </c>
      <c r="AZ20" s="82">
        <f>+Q20-X20-AE20-AL20-AS20</f>
        <v>16444985.52</v>
      </c>
      <c r="BA20" s="133"/>
      <c r="BB20" s="134"/>
      <c r="BC20" s="133"/>
      <c r="BD20" s="134"/>
      <c r="BE20" s="133"/>
      <c r="BF20" s="134"/>
      <c r="BG20" s="133"/>
      <c r="BH20" s="134"/>
    </row>
    <row r="21" spans="1:60" ht="27.75">
      <c r="A21" s="83">
        <v>2026</v>
      </c>
      <c r="B21" s="83">
        <v>8324</v>
      </c>
      <c r="C21" s="83">
        <v>1</v>
      </c>
      <c r="D21" s="83">
        <v>2</v>
      </c>
      <c r="E21" s="83">
        <v>8</v>
      </c>
      <c r="F21" s="83">
        <v>1000</v>
      </c>
      <c r="G21" s="83">
        <v>1200</v>
      </c>
      <c r="H21" s="83">
        <v>121</v>
      </c>
      <c r="I21" s="92" t="s">
        <v>19</v>
      </c>
      <c r="J21" s="85" t="s">
        <v>22</v>
      </c>
      <c r="K21" s="86">
        <v>0</v>
      </c>
      <c r="L21" s="86">
        <v>0</v>
      </c>
      <c r="M21" s="86">
        <v>0</v>
      </c>
      <c r="N21" s="86">
        <v>16444985.52</v>
      </c>
      <c r="O21" s="86">
        <v>0</v>
      </c>
      <c r="P21" s="86">
        <v>16444985.52</v>
      </c>
      <c r="Q21" s="86">
        <v>16444985.52</v>
      </c>
      <c r="R21" s="86">
        <v>0</v>
      </c>
      <c r="S21" s="86">
        <v>0</v>
      </c>
      <c r="T21" s="86">
        <v>0</v>
      </c>
      <c r="U21" s="86">
        <v>0</v>
      </c>
      <c r="V21" s="86">
        <v>0</v>
      </c>
      <c r="W21" s="86">
        <v>0</v>
      </c>
      <c r="X21" s="86">
        <v>0</v>
      </c>
      <c r="Y21" s="86">
        <v>0</v>
      </c>
      <c r="Z21" s="86">
        <v>0</v>
      </c>
      <c r="AA21" s="86">
        <v>0</v>
      </c>
      <c r="AB21" s="86">
        <v>0</v>
      </c>
      <c r="AC21" s="86">
        <v>0</v>
      </c>
      <c r="AD21" s="86">
        <v>0</v>
      </c>
      <c r="AE21" s="86">
        <v>0</v>
      </c>
      <c r="AF21" s="86">
        <v>0</v>
      </c>
      <c r="AG21" s="86">
        <v>0</v>
      </c>
      <c r="AH21" s="86">
        <v>0</v>
      </c>
      <c r="AI21" s="86">
        <v>0</v>
      </c>
      <c r="AJ21" s="86">
        <v>0</v>
      </c>
      <c r="AK21" s="86">
        <v>0</v>
      </c>
      <c r="AL21" s="86">
        <v>0</v>
      </c>
      <c r="AM21" s="86">
        <v>0</v>
      </c>
      <c r="AN21" s="86">
        <v>0</v>
      </c>
      <c r="AO21" s="86">
        <v>0</v>
      </c>
      <c r="AP21" s="86">
        <v>0</v>
      </c>
      <c r="AQ21" s="86">
        <v>0</v>
      </c>
      <c r="AR21" s="86">
        <v>0</v>
      </c>
      <c r="AS21" s="86">
        <v>0</v>
      </c>
      <c r="AT21" s="86">
        <f>+K21-R21-Y21-AF21-AM21</f>
        <v>0</v>
      </c>
      <c r="AU21" s="86">
        <f>+L21-S21-Z21-AG21-AN21</f>
        <v>0</v>
      </c>
      <c r="AV21" s="86">
        <f>+M21-T21-AA21-AH21-AO21</f>
        <v>0</v>
      </c>
      <c r="AW21" s="86">
        <f>+N21-U21-AB21-AI21-AP21</f>
        <v>16444985.52</v>
      </c>
      <c r="AX21" s="86">
        <f>+O21-V21-AC21-AJ21-AQ21</f>
        <v>0</v>
      </c>
      <c r="AY21" s="86">
        <f>+P21-W21-AD21-AK21-AR21</f>
        <v>16444985.52</v>
      </c>
      <c r="AZ21" s="86">
        <f>+Q21-X21-AE21-AL21-AS21</f>
        <v>16444985.52</v>
      </c>
      <c r="BA21" s="135"/>
      <c r="BB21" s="136"/>
      <c r="BC21" s="135"/>
      <c r="BD21" s="136"/>
      <c r="BE21" s="135"/>
      <c r="BF21" s="136"/>
      <c r="BG21" s="135"/>
      <c r="BH21" s="136"/>
    </row>
    <row r="22" spans="1:60" ht="27.75">
      <c r="A22" s="87">
        <v>2026</v>
      </c>
      <c r="B22" s="87">
        <v>8324</v>
      </c>
      <c r="C22" s="87">
        <v>1</v>
      </c>
      <c r="D22" s="87">
        <v>2</v>
      </c>
      <c r="E22" s="87">
        <v>8</v>
      </c>
      <c r="F22" s="87">
        <v>1000</v>
      </c>
      <c r="G22" s="87">
        <v>1200</v>
      </c>
      <c r="H22" s="87">
        <v>121</v>
      </c>
      <c r="I22" s="88">
        <v>1</v>
      </c>
      <c r="J22" s="93" t="s">
        <v>23</v>
      </c>
      <c r="K22" s="90">
        <v>0</v>
      </c>
      <c r="L22" s="90">
        <v>0</v>
      </c>
      <c r="M22" s="91">
        <v>0</v>
      </c>
      <c r="N22" s="90">
        <v>16444985.52</v>
      </c>
      <c r="O22" s="90">
        <v>0</v>
      </c>
      <c r="P22" s="91">
        <v>16444985.52</v>
      </c>
      <c r="Q22" s="91">
        <v>16444985.52</v>
      </c>
      <c r="R22" s="90">
        <v>0</v>
      </c>
      <c r="S22" s="90">
        <v>0</v>
      </c>
      <c r="T22" s="91">
        <v>0</v>
      </c>
      <c r="U22" s="90">
        <v>0</v>
      </c>
      <c r="V22" s="90">
        <v>0</v>
      </c>
      <c r="W22" s="91">
        <v>0</v>
      </c>
      <c r="X22" s="91">
        <v>0</v>
      </c>
      <c r="Y22" s="90">
        <v>0</v>
      </c>
      <c r="Z22" s="90">
        <v>0</v>
      </c>
      <c r="AA22" s="91">
        <v>0</v>
      </c>
      <c r="AB22" s="90">
        <v>0</v>
      </c>
      <c r="AC22" s="90">
        <v>0</v>
      </c>
      <c r="AD22" s="91">
        <v>0</v>
      </c>
      <c r="AE22" s="91">
        <v>0</v>
      </c>
      <c r="AF22" s="90">
        <v>0</v>
      </c>
      <c r="AG22" s="90">
        <v>0</v>
      </c>
      <c r="AH22" s="91">
        <v>0</v>
      </c>
      <c r="AI22" s="90">
        <v>0</v>
      </c>
      <c r="AJ22" s="90">
        <v>0</v>
      </c>
      <c r="AK22" s="91">
        <v>0</v>
      </c>
      <c r="AL22" s="91">
        <v>0</v>
      </c>
      <c r="AM22" s="90">
        <v>0</v>
      </c>
      <c r="AN22" s="90">
        <v>0</v>
      </c>
      <c r="AO22" s="91">
        <v>0</v>
      </c>
      <c r="AP22" s="90">
        <v>0</v>
      </c>
      <c r="AQ22" s="90">
        <v>0</v>
      </c>
      <c r="AR22" s="91">
        <v>0</v>
      </c>
      <c r="AS22" s="91">
        <v>0</v>
      </c>
      <c r="AT22" s="114">
        <f>+K22-R22-Y22-AF22-AM22</f>
        <v>0</v>
      </c>
      <c r="AU22" s="114">
        <f>+L22-S22-Z22-AG22-AN22</f>
        <v>0</v>
      </c>
      <c r="AV22" s="114">
        <f>+M22-T22-AA22-AH22-AO22</f>
        <v>0</v>
      </c>
      <c r="AW22" s="114">
        <f>+N22-U22-AB22-AI22-AP22</f>
        <v>16444985.52</v>
      </c>
      <c r="AX22" s="114">
        <f>+O22-V22-AC22-AJ22-AQ22</f>
        <v>0</v>
      </c>
      <c r="AY22" s="114">
        <f>+P22-W22-AD22-AK22-AR22</f>
        <v>16444985.52</v>
      </c>
      <c r="AZ22" s="114">
        <f>+Q22-X22-AE22-AL22-AS22</f>
        <v>16444985.52</v>
      </c>
      <c r="BA22" s="137">
        <v>61</v>
      </c>
      <c r="BB22" s="138"/>
      <c r="BC22" s="137"/>
      <c r="BD22" s="138"/>
      <c r="BE22" s="137"/>
      <c r="BF22" s="138"/>
      <c r="BG22" s="137">
        <f>+BA22-BC22-BE22</f>
        <v>61</v>
      </c>
      <c r="BH22" s="138"/>
    </row>
    <row r="23" spans="1:60" ht="27.75">
      <c r="A23" s="75">
        <v>2026</v>
      </c>
      <c r="B23" s="75">
        <v>8324</v>
      </c>
      <c r="C23" s="75">
        <v>1</v>
      </c>
      <c r="D23" s="75">
        <v>2</v>
      </c>
      <c r="E23" s="75">
        <v>8</v>
      </c>
      <c r="F23" s="75">
        <v>2000</v>
      </c>
      <c r="G23" s="75"/>
      <c r="H23" s="75"/>
      <c r="I23" s="77" t="s">
        <v>19</v>
      </c>
      <c r="J23" s="79" t="s">
        <v>24</v>
      </c>
      <c r="K23" s="80">
        <v>1500000</v>
      </c>
      <c r="L23" s="80">
        <v>0</v>
      </c>
      <c r="M23" s="80">
        <v>1500000</v>
      </c>
      <c r="N23" s="80">
        <v>100000</v>
      </c>
      <c r="O23" s="80">
        <v>0</v>
      </c>
      <c r="P23" s="80">
        <v>100000</v>
      </c>
      <c r="Q23" s="80">
        <v>1600000</v>
      </c>
      <c r="R23" s="80">
        <v>0</v>
      </c>
      <c r="S23" s="80">
        <v>0</v>
      </c>
      <c r="T23" s="80">
        <v>0</v>
      </c>
      <c r="U23" s="80">
        <v>0</v>
      </c>
      <c r="V23" s="80">
        <v>0</v>
      </c>
      <c r="W23" s="80">
        <v>0</v>
      </c>
      <c r="X23" s="80">
        <v>0</v>
      </c>
      <c r="Y23" s="80">
        <v>0</v>
      </c>
      <c r="Z23" s="80">
        <v>0</v>
      </c>
      <c r="AA23" s="80">
        <v>0</v>
      </c>
      <c r="AB23" s="80">
        <v>0</v>
      </c>
      <c r="AC23" s="80">
        <v>0</v>
      </c>
      <c r="AD23" s="80">
        <v>0</v>
      </c>
      <c r="AE23" s="80">
        <v>0</v>
      </c>
      <c r="AF23" s="80">
        <v>0</v>
      </c>
      <c r="AG23" s="80">
        <v>0</v>
      </c>
      <c r="AH23" s="80">
        <v>0</v>
      </c>
      <c r="AI23" s="80">
        <v>0</v>
      </c>
      <c r="AJ23" s="80">
        <v>0</v>
      </c>
      <c r="AK23" s="80">
        <v>0</v>
      </c>
      <c r="AL23" s="80">
        <v>0</v>
      </c>
      <c r="AM23" s="80">
        <v>0</v>
      </c>
      <c r="AN23" s="80">
        <v>0</v>
      </c>
      <c r="AO23" s="80">
        <v>0</v>
      </c>
      <c r="AP23" s="80">
        <v>0</v>
      </c>
      <c r="AQ23" s="80">
        <v>0</v>
      </c>
      <c r="AR23" s="80">
        <v>0</v>
      </c>
      <c r="AS23" s="80">
        <v>0</v>
      </c>
      <c r="AT23" s="80">
        <f>+K23-R23-Y23-AF23-AM23</f>
        <v>1500000</v>
      </c>
      <c r="AU23" s="80">
        <f>+L23-S23-Z23-AG23-AN23</f>
        <v>0</v>
      </c>
      <c r="AV23" s="80">
        <f>+M23-T23-AA23-AH23-AO23</f>
        <v>1500000</v>
      </c>
      <c r="AW23" s="80">
        <f>+N23-U23-AB23-AI23-AP23</f>
        <v>100000</v>
      </c>
      <c r="AX23" s="80">
        <f>+O23-V23-AC23-AJ23-AQ23</f>
        <v>0</v>
      </c>
      <c r="AY23" s="80">
        <f>+P23-W23-AD23-AK23-AR23</f>
        <v>100000</v>
      </c>
      <c r="AZ23" s="80">
        <f>+Q23-X23-AE23-AL23-AS23</f>
        <v>1600000</v>
      </c>
      <c r="BA23" s="131"/>
      <c r="BB23" s="132"/>
      <c r="BC23" s="131"/>
      <c r="BD23" s="132"/>
      <c r="BE23" s="131"/>
      <c r="BF23" s="132"/>
      <c r="BG23" s="131"/>
      <c r="BH23" s="132"/>
    </row>
    <row r="24" spans="1:60" ht="27.75">
      <c r="A24" s="76">
        <v>2026</v>
      </c>
      <c r="B24" s="76">
        <v>8324</v>
      </c>
      <c r="C24" s="76">
        <v>1</v>
      </c>
      <c r="D24" s="76">
        <v>2</v>
      </c>
      <c r="E24" s="76">
        <v>8</v>
      </c>
      <c r="F24" s="76">
        <v>2000</v>
      </c>
      <c r="G24" s="76">
        <v>2500</v>
      </c>
      <c r="H24" s="76"/>
      <c r="I24" s="78" t="s">
        <v>19</v>
      </c>
      <c r="J24" s="81" t="s">
        <v>25</v>
      </c>
      <c r="K24" s="82">
        <v>1500000</v>
      </c>
      <c r="L24" s="82">
        <v>0</v>
      </c>
      <c r="M24" s="82">
        <v>1500000</v>
      </c>
      <c r="N24" s="82">
        <v>0</v>
      </c>
      <c r="O24" s="82">
        <v>0</v>
      </c>
      <c r="P24" s="82">
        <v>0</v>
      </c>
      <c r="Q24" s="82">
        <v>1500000</v>
      </c>
      <c r="R24" s="82">
        <v>0</v>
      </c>
      <c r="S24" s="82">
        <v>0</v>
      </c>
      <c r="T24" s="82">
        <v>0</v>
      </c>
      <c r="U24" s="82">
        <v>0</v>
      </c>
      <c r="V24" s="82">
        <v>0</v>
      </c>
      <c r="W24" s="82">
        <v>0</v>
      </c>
      <c r="X24" s="82">
        <v>0</v>
      </c>
      <c r="Y24" s="82">
        <v>0</v>
      </c>
      <c r="Z24" s="82">
        <v>0</v>
      </c>
      <c r="AA24" s="82">
        <v>0</v>
      </c>
      <c r="AB24" s="82">
        <v>0</v>
      </c>
      <c r="AC24" s="82">
        <v>0</v>
      </c>
      <c r="AD24" s="82">
        <v>0</v>
      </c>
      <c r="AE24" s="82">
        <v>0</v>
      </c>
      <c r="AF24" s="82">
        <v>0</v>
      </c>
      <c r="AG24" s="82">
        <v>0</v>
      </c>
      <c r="AH24" s="82">
        <v>0</v>
      </c>
      <c r="AI24" s="82">
        <v>0</v>
      </c>
      <c r="AJ24" s="82">
        <v>0</v>
      </c>
      <c r="AK24" s="82">
        <v>0</v>
      </c>
      <c r="AL24" s="82">
        <v>0</v>
      </c>
      <c r="AM24" s="82">
        <v>0</v>
      </c>
      <c r="AN24" s="82">
        <v>0</v>
      </c>
      <c r="AO24" s="82">
        <v>0</v>
      </c>
      <c r="AP24" s="82">
        <v>0</v>
      </c>
      <c r="AQ24" s="82">
        <v>0</v>
      </c>
      <c r="AR24" s="82">
        <v>0</v>
      </c>
      <c r="AS24" s="82">
        <v>0</v>
      </c>
      <c r="AT24" s="82">
        <f>+K24-R24-Y24-AF24-AM24</f>
        <v>1500000</v>
      </c>
      <c r="AU24" s="82">
        <f>+L24-S24-Z24-AG24-AN24</f>
        <v>0</v>
      </c>
      <c r="AV24" s="82">
        <f>+M24-T24-AA24-AH24-AO24</f>
        <v>1500000</v>
      </c>
      <c r="AW24" s="82">
        <f>+N24-U24-AB24-AI24-AP24</f>
        <v>0</v>
      </c>
      <c r="AX24" s="82">
        <f>+O24-V24-AC24-AJ24-AQ24</f>
        <v>0</v>
      </c>
      <c r="AY24" s="82">
        <f>+P24-W24-AD24-AK24-AR24</f>
        <v>0</v>
      </c>
      <c r="AZ24" s="82">
        <f>+Q24-X24-AE24-AL24-AS24</f>
        <v>1500000</v>
      </c>
      <c r="BA24" s="133"/>
      <c r="BB24" s="134"/>
      <c r="BC24" s="133"/>
      <c r="BD24" s="134"/>
      <c r="BE24" s="133"/>
      <c r="BF24" s="134"/>
      <c r="BG24" s="133"/>
      <c r="BH24" s="134"/>
    </row>
    <row r="25" spans="1:60" ht="27.75">
      <c r="A25" s="83">
        <v>2026</v>
      </c>
      <c r="B25" s="83">
        <v>8324</v>
      </c>
      <c r="C25" s="83">
        <v>1</v>
      </c>
      <c r="D25" s="83">
        <v>2</v>
      </c>
      <c r="E25" s="83">
        <v>8</v>
      </c>
      <c r="F25" s="83">
        <v>2000</v>
      </c>
      <c r="G25" s="83">
        <v>2500</v>
      </c>
      <c r="H25" s="83">
        <v>251</v>
      </c>
      <c r="I25" s="92" t="s">
        <v>19</v>
      </c>
      <c r="J25" s="85" t="s">
        <v>26</v>
      </c>
      <c r="K25" s="86">
        <v>400000</v>
      </c>
      <c r="L25" s="86">
        <v>0</v>
      </c>
      <c r="M25" s="86">
        <v>400000</v>
      </c>
      <c r="N25" s="86">
        <v>0</v>
      </c>
      <c r="O25" s="86">
        <v>0</v>
      </c>
      <c r="P25" s="86">
        <v>0</v>
      </c>
      <c r="Q25" s="86">
        <v>400000</v>
      </c>
      <c r="R25" s="86">
        <v>0</v>
      </c>
      <c r="S25" s="86">
        <v>0</v>
      </c>
      <c r="T25" s="86">
        <v>0</v>
      </c>
      <c r="U25" s="86">
        <v>0</v>
      </c>
      <c r="V25" s="86">
        <v>0</v>
      </c>
      <c r="W25" s="86">
        <v>0</v>
      </c>
      <c r="X25" s="86">
        <v>0</v>
      </c>
      <c r="Y25" s="86">
        <v>0</v>
      </c>
      <c r="Z25" s="86">
        <v>0</v>
      </c>
      <c r="AA25" s="86">
        <v>0</v>
      </c>
      <c r="AB25" s="86">
        <v>0</v>
      </c>
      <c r="AC25" s="86">
        <v>0</v>
      </c>
      <c r="AD25" s="86">
        <v>0</v>
      </c>
      <c r="AE25" s="86">
        <v>0</v>
      </c>
      <c r="AF25" s="86">
        <v>0</v>
      </c>
      <c r="AG25" s="86">
        <v>0</v>
      </c>
      <c r="AH25" s="86">
        <v>0</v>
      </c>
      <c r="AI25" s="86">
        <v>0</v>
      </c>
      <c r="AJ25" s="86">
        <v>0</v>
      </c>
      <c r="AK25" s="86">
        <v>0</v>
      </c>
      <c r="AL25" s="86">
        <v>0</v>
      </c>
      <c r="AM25" s="86">
        <v>0</v>
      </c>
      <c r="AN25" s="86">
        <v>0</v>
      </c>
      <c r="AO25" s="86">
        <v>0</v>
      </c>
      <c r="AP25" s="86">
        <v>0</v>
      </c>
      <c r="AQ25" s="86">
        <v>0</v>
      </c>
      <c r="AR25" s="86">
        <v>0</v>
      </c>
      <c r="AS25" s="86">
        <v>0</v>
      </c>
      <c r="AT25" s="86">
        <f>+K25-R25-Y25-AF25-AM25</f>
        <v>400000</v>
      </c>
      <c r="AU25" s="86">
        <f>+L25-S25-Z25-AG25-AN25</f>
        <v>0</v>
      </c>
      <c r="AV25" s="86">
        <f>+M25-T25-AA25-AH25-AO25</f>
        <v>400000</v>
      </c>
      <c r="AW25" s="86">
        <f>+N25-U25-AB25-AI25-AP25</f>
        <v>0</v>
      </c>
      <c r="AX25" s="86">
        <f>+O25-V25-AC25-AJ25-AQ25</f>
        <v>0</v>
      </c>
      <c r="AY25" s="86">
        <f>+P25-W25-AD25-AK25-AR25</f>
        <v>0</v>
      </c>
      <c r="AZ25" s="86">
        <f>+Q25-X25-AE25-AL25-AS25</f>
        <v>400000</v>
      </c>
      <c r="BA25" s="135"/>
      <c r="BB25" s="136"/>
      <c r="BC25" s="135"/>
      <c r="BD25" s="136"/>
      <c r="BE25" s="135"/>
      <c r="BF25" s="136"/>
      <c r="BG25" s="135"/>
      <c r="BH25" s="136"/>
    </row>
    <row r="26" spans="1:60" ht="27.75">
      <c r="A26" s="87">
        <v>2026</v>
      </c>
      <c r="B26" s="87">
        <v>8324</v>
      </c>
      <c r="C26" s="87">
        <v>1</v>
      </c>
      <c r="D26" s="87">
        <v>2</v>
      </c>
      <c r="E26" s="87">
        <v>8</v>
      </c>
      <c r="F26" s="87">
        <v>2000</v>
      </c>
      <c r="G26" s="87">
        <v>2500</v>
      </c>
      <c r="H26" s="87">
        <v>251</v>
      </c>
      <c r="I26" s="88">
        <v>1</v>
      </c>
      <c r="J26" s="89" t="s">
        <v>26</v>
      </c>
      <c r="K26" s="90">
        <v>400000</v>
      </c>
      <c r="L26" s="90">
        <v>0</v>
      </c>
      <c r="M26" s="91">
        <v>400000</v>
      </c>
      <c r="N26" s="90">
        <v>0</v>
      </c>
      <c r="O26" s="90">
        <v>0</v>
      </c>
      <c r="P26" s="91">
        <v>0</v>
      </c>
      <c r="Q26" s="91">
        <v>400000</v>
      </c>
      <c r="R26" s="90">
        <v>0</v>
      </c>
      <c r="S26" s="90">
        <v>0</v>
      </c>
      <c r="T26" s="91">
        <v>0</v>
      </c>
      <c r="U26" s="90">
        <v>0</v>
      </c>
      <c r="V26" s="90">
        <v>0</v>
      </c>
      <c r="W26" s="91">
        <v>0</v>
      </c>
      <c r="X26" s="91">
        <v>0</v>
      </c>
      <c r="Y26" s="90">
        <v>0</v>
      </c>
      <c r="Z26" s="90">
        <v>0</v>
      </c>
      <c r="AA26" s="91">
        <v>0</v>
      </c>
      <c r="AB26" s="90">
        <v>0</v>
      </c>
      <c r="AC26" s="90">
        <v>0</v>
      </c>
      <c r="AD26" s="91">
        <v>0</v>
      </c>
      <c r="AE26" s="91">
        <v>0</v>
      </c>
      <c r="AF26" s="90">
        <v>0</v>
      </c>
      <c r="AG26" s="90">
        <v>0</v>
      </c>
      <c r="AH26" s="91">
        <v>0</v>
      </c>
      <c r="AI26" s="90">
        <v>0</v>
      </c>
      <c r="AJ26" s="90">
        <v>0</v>
      </c>
      <c r="AK26" s="91">
        <v>0</v>
      </c>
      <c r="AL26" s="91">
        <v>0</v>
      </c>
      <c r="AM26" s="90">
        <v>0</v>
      </c>
      <c r="AN26" s="90">
        <v>0</v>
      </c>
      <c r="AO26" s="91">
        <v>0</v>
      </c>
      <c r="AP26" s="90">
        <v>0</v>
      </c>
      <c r="AQ26" s="90">
        <v>0</v>
      </c>
      <c r="AR26" s="91">
        <v>0</v>
      </c>
      <c r="AS26" s="91">
        <v>0</v>
      </c>
      <c r="AT26" s="114">
        <f>+K26-R26-Y26-AF26-AM26</f>
        <v>400000</v>
      </c>
      <c r="AU26" s="114">
        <f>+L26-S26-Z26-AG26-AN26</f>
        <v>0</v>
      </c>
      <c r="AV26" s="114">
        <f>+M26-T26-AA26-AH26-AO26</f>
        <v>400000</v>
      </c>
      <c r="AW26" s="114">
        <f>+N26-U26-AB26-AI26-AP26</f>
        <v>0</v>
      </c>
      <c r="AX26" s="114">
        <f>+O26-V26-AC26-AJ26-AQ26</f>
        <v>0</v>
      </c>
      <c r="AY26" s="114">
        <f>+P26-W26-AD26-AK26-AR26</f>
        <v>0</v>
      </c>
      <c r="AZ26" s="114">
        <f>+Q26-X26-AE26-AL26-AS26</f>
        <v>400000</v>
      </c>
      <c r="BA26" s="137">
        <v>1</v>
      </c>
      <c r="BB26" s="138"/>
      <c r="BC26" s="137"/>
      <c r="BD26" s="138"/>
      <c r="BE26" s="137"/>
      <c r="BF26" s="138"/>
      <c r="BG26" s="137">
        <f>+BA26-BC26-BE26</f>
        <v>1</v>
      </c>
      <c r="BH26" s="138"/>
    </row>
    <row r="27" spans="1:60" ht="27.75">
      <c r="A27" s="83">
        <v>2026</v>
      </c>
      <c r="B27" s="83">
        <v>8324</v>
      </c>
      <c r="C27" s="83">
        <v>1</v>
      </c>
      <c r="D27" s="83">
        <v>2</v>
      </c>
      <c r="E27" s="83">
        <v>8</v>
      </c>
      <c r="F27" s="83">
        <v>2000</v>
      </c>
      <c r="G27" s="83">
        <v>2500</v>
      </c>
      <c r="H27" s="83">
        <v>255</v>
      </c>
      <c r="I27" s="92" t="s">
        <v>19</v>
      </c>
      <c r="J27" s="85" t="s">
        <v>27</v>
      </c>
      <c r="K27" s="86">
        <v>1100000</v>
      </c>
      <c r="L27" s="86">
        <v>0</v>
      </c>
      <c r="M27" s="86">
        <v>1100000</v>
      </c>
      <c r="N27" s="86">
        <v>0</v>
      </c>
      <c r="O27" s="86">
        <v>0</v>
      </c>
      <c r="P27" s="86">
        <v>0</v>
      </c>
      <c r="Q27" s="86">
        <v>1100000</v>
      </c>
      <c r="R27" s="86">
        <v>0</v>
      </c>
      <c r="S27" s="86">
        <v>0</v>
      </c>
      <c r="T27" s="86">
        <v>0</v>
      </c>
      <c r="U27" s="86">
        <v>0</v>
      </c>
      <c r="V27" s="86">
        <v>0</v>
      </c>
      <c r="W27" s="86">
        <v>0</v>
      </c>
      <c r="X27" s="86">
        <v>0</v>
      </c>
      <c r="Y27" s="86">
        <v>0</v>
      </c>
      <c r="Z27" s="86">
        <v>0</v>
      </c>
      <c r="AA27" s="86">
        <v>0</v>
      </c>
      <c r="AB27" s="86">
        <v>0</v>
      </c>
      <c r="AC27" s="86">
        <v>0</v>
      </c>
      <c r="AD27" s="86">
        <v>0</v>
      </c>
      <c r="AE27" s="86">
        <v>0</v>
      </c>
      <c r="AF27" s="86">
        <v>0</v>
      </c>
      <c r="AG27" s="86">
        <v>0</v>
      </c>
      <c r="AH27" s="86">
        <v>0</v>
      </c>
      <c r="AI27" s="86">
        <v>0</v>
      </c>
      <c r="AJ27" s="86">
        <v>0</v>
      </c>
      <c r="AK27" s="86">
        <v>0</v>
      </c>
      <c r="AL27" s="86">
        <v>0</v>
      </c>
      <c r="AM27" s="86">
        <v>0</v>
      </c>
      <c r="AN27" s="86">
        <v>0</v>
      </c>
      <c r="AO27" s="86">
        <v>0</v>
      </c>
      <c r="AP27" s="86">
        <v>0</v>
      </c>
      <c r="AQ27" s="86">
        <v>0</v>
      </c>
      <c r="AR27" s="86">
        <v>0</v>
      </c>
      <c r="AS27" s="86">
        <v>0</v>
      </c>
      <c r="AT27" s="86">
        <f>+K27-R27-Y27-AF27-AM27</f>
        <v>1100000</v>
      </c>
      <c r="AU27" s="86">
        <f>+L27-S27-Z27-AG27-AN27</f>
        <v>0</v>
      </c>
      <c r="AV27" s="86">
        <f>+M27-T27-AA27-AH27-AO27</f>
        <v>1100000</v>
      </c>
      <c r="AW27" s="86">
        <f>+N27-U27-AB27-AI27-AP27</f>
        <v>0</v>
      </c>
      <c r="AX27" s="86">
        <f>+O27-V27-AC27-AJ27-AQ27</f>
        <v>0</v>
      </c>
      <c r="AY27" s="86">
        <f>+P27-W27-AD27-AK27-AR27</f>
        <v>0</v>
      </c>
      <c r="AZ27" s="86">
        <f>+Q27-X27-AE27-AL27-AS27</f>
        <v>1100000</v>
      </c>
      <c r="BA27" s="135"/>
      <c r="BB27" s="136"/>
      <c r="BC27" s="135"/>
      <c r="BD27" s="136"/>
      <c r="BE27" s="135"/>
      <c r="BF27" s="136"/>
      <c r="BG27" s="135"/>
      <c r="BH27" s="136"/>
    </row>
    <row r="28" spans="1:60" ht="27.75">
      <c r="A28" s="87">
        <v>2026</v>
      </c>
      <c r="B28" s="87">
        <v>8324</v>
      </c>
      <c r="C28" s="87">
        <v>1</v>
      </c>
      <c r="D28" s="87">
        <v>2</v>
      </c>
      <c r="E28" s="87">
        <v>8</v>
      </c>
      <c r="F28" s="87">
        <v>2000</v>
      </c>
      <c r="G28" s="87">
        <v>2500</v>
      </c>
      <c r="H28" s="87">
        <v>255</v>
      </c>
      <c r="I28" s="88">
        <v>1</v>
      </c>
      <c r="J28" s="89" t="s">
        <v>27</v>
      </c>
      <c r="K28" s="90">
        <v>1100000</v>
      </c>
      <c r="L28" s="90">
        <v>0</v>
      </c>
      <c r="M28" s="91">
        <v>1100000</v>
      </c>
      <c r="N28" s="90">
        <v>0</v>
      </c>
      <c r="O28" s="90">
        <v>0</v>
      </c>
      <c r="P28" s="91">
        <v>0</v>
      </c>
      <c r="Q28" s="91">
        <v>1100000</v>
      </c>
      <c r="R28" s="90">
        <v>0</v>
      </c>
      <c r="S28" s="90">
        <v>0</v>
      </c>
      <c r="T28" s="91">
        <v>0</v>
      </c>
      <c r="U28" s="90">
        <v>0</v>
      </c>
      <c r="V28" s="90">
        <v>0</v>
      </c>
      <c r="W28" s="91">
        <v>0</v>
      </c>
      <c r="X28" s="91">
        <v>0</v>
      </c>
      <c r="Y28" s="90">
        <v>0</v>
      </c>
      <c r="Z28" s="90">
        <v>0</v>
      </c>
      <c r="AA28" s="91">
        <v>0</v>
      </c>
      <c r="AB28" s="90">
        <v>0</v>
      </c>
      <c r="AC28" s="90">
        <v>0</v>
      </c>
      <c r="AD28" s="91">
        <v>0</v>
      </c>
      <c r="AE28" s="91">
        <v>0</v>
      </c>
      <c r="AF28" s="90">
        <v>0</v>
      </c>
      <c r="AG28" s="90">
        <v>0</v>
      </c>
      <c r="AH28" s="91">
        <v>0</v>
      </c>
      <c r="AI28" s="90">
        <v>0</v>
      </c>
      <c r="AJ28" s="90">
        <v>0</v>
      </c>
      <c r="AK28" s="91">
        <v>0</v>
      </c>
      <c r="AL28" s="91">
        <v>0</v>
      </c>
      <c r="AM28" s="90">
        <v>0</v>
      </c>
      <c r="AN28" s="90">
        <v>0</v>
      </c>
      <c r="AO28" s="91">
        <v>0</v>
      </c>
      <c r="AP28" s="90">
        <v>0</v>
      </c>
      <c r="AQ28" s="90">
        <v>0</v>
      </c>
      <c r="AR28" s="91">
        <v>0</v>
      </c>
      <c r="AS28" s="91">
        <v>0</v>
      </c>
      <c r="AT28" s="114">
        <f>+K28-R28-Y28-AF28-AM28</f>
        <v>1100000</v>
      </c>
      <c r="AU28" s="114">
        <f>+L28-S28-Z28-AG28-AN28</f>
        <v>0</v>
      </c>
      <c r="AV28" s="114">
        <f>+M28-T28-AA28-AH28-AO28</f>
        <v>1100000</v>
      </c>
      <c r="AW28" s="114">
        <f>+N28-U28-AB28-AI28-AP28</f>
        <v>0</v>
      </c>
      <c r="AX28" s="114">
        <f>+O28-V28-AC28-AJ28-AQ28</f>
        <v>0</v>
      </c>
      <c r="AY28" s="114">
        <f>+P28-W28-AD28-AK28-AR28</f>
        <v>0</v>
      </c>
      <c r="AZ28" s="114">
        <f>+Q28-X28-AE28-AL28-AS28</f>
        <v>1100000</v>
      </c>
      <c r="BA28" s="137">
        <v>1</v>
      </c>
      <c r="BB28" s="138"/>
      <c r="BC28" s="137"/>
      <c r="BD28" s="138"/>
      <c r="BE28" s="137"/>
      <c r="BF28" s="138"/>
      <c r="BG28" s="137">
        <f>+BA28-BC28-BE28</f>
        <v>1</v>
      </c>
      <c r="BH28" s="138"/>
    </row>
    <row r="29" spans="1:60" ht="27.75">
      <c r="A29" s="76">
        <v>2026</v>
      </c>
      <c r="B29" s="76">
        <v>8324</v>
      </c>
      <c r="C29" s="76">
        <v>1</v>
      </c>
      <c r="D29" s="76">
        <v>2</v>
      </c>
      <c r="E29" s="76">
        <v>8</v>
      </c>
      <c r="F29" s="76">
        <v>2000</v>
      </c>
      <c r="G29" s="76">
        <v>2600</v>
      </c>
      <c r="H29" s="76"/>
      <c r="I29" s="78" t="s">
        <v>19</v>
      </c>
      <c r="J29" s="81" t="s">
        <v>54</v>
      </c>
      <c r="K29" s="82">
        <v>0</v>
      </c>
      <c r="L29" s="82">
        <v>0</v>
      </c>
      <c r="M29" s="82">
        <v>0</v>
      </c>
      <c r="N29" s="82">
        <v>100000</v>
      </c>
      <c r="O29" s="82">
        <v>0</v>
      </c>
      <c r="P29" s="82">
        <v>100000</v>
      </c>
      <c r="Q29" s="82">
        <v>100000</v>
      </c>
      <c r="R29" s="82">
        <v>0</v>
      </c>
      <c r="S29" s="82">
        <v>0</v>
      </c>
      <c r="T29" s="82">
        <v>0</v>
      </c>
      <c r="U29" s="82">
        <v>0</v>
      </c>
      <c r="V29" s="82">
        <v>0</v>
      </c>
      <c r="W29" s="82">
        <v>0</v>
      </c>
      <c r="X29" s="82">
        <v>0</v>
      </c>
      <c r="Y29" s="82">
        <v>0</v>
      </c>
      <c r="Z29" s="82">
        <v>0</v>
      </c>
      <c r="AA29" s="82">
        <v>0</v>
      </c>
      <c r="AB29" s="82">
        <v>0</v>
      </c>
      <c r="AC29" s="82">
        <v>0</v>
      </c>
      <c r="AD29" s="82">
        <v>0</v>
      </c>
      <c r="AE29" s="82">
        <v>0</v>
      </c>
      <c r="AF29" s="82">
        <v>0</v>
      </c>
      <c r="AG29" s="82">
        <v>0</v>
      </c>
      <c r="AH29" s="82">
        <v>0</v>
      </c>
      <c r="AI29" s="82">
        <v>0</v>
      </c>
      <c r="AJ29" s="82">
        <v>0</v>
      </c>
      <c r="AK29" s="82">
        <v>0</v>
      </c>
      <c r="AL29" s="82">
        <v>0</v>
      </c>
      <c r="AM29" s="82">
        <v>0</v>
      </c>
      <c r="AN29" s="82">
        <v>0</v>
      </c>
      <c r="AO29" s="82">
        <v>0</v>
      </c>
      <c r="AP29" s="82">
        <v>0</v>
      </c>
      <c r="AQ29" s="82">
        <v>0</v>
      </c>
      <c r="AR29" s="82">
        <v>0</v>
      </c>
      <c r="AS29" s="82">
        <v>0</v>
      </c>
      <c r="AT29" s="82">
        <f>+K29-R29-Y29-AF29-AM29</f>
        <v>0</v>
      </c>
      <c r="AU29" s="82">
        <f>+L29-S29-Z29-AG29-AN29</f>
        <v>0</v>
      </c>
      <c r="AV29" s="82">
        <f>+M29-T29-AA29-AH29-AO29</f>
        <v>0</v>
      </c>
      <c r="AW29" s="82">
        <f>+N29-U29-AB29-AI29-AP29</f>
        <v>100000</v>
      </c>
      <c r="AX29" s="82">
        <f>+O29-V29-AC29-AJ29-AQ29</f>
        <v>0</v>
      </c>
      <c r="AY29" s="82">
        <f>+P29-W29-AD29-AK29-AR29</f>
        <v>100000</v>
      </c>
      <c r="AZ29" s="82">
        <f>+Q29-X29-AE29-AL29-AS29</f>
        <v>100000</v>
      </c>
      <c r="BA29" s="133"/>
      <c r="BB29" s="134"/>
      <c r="BC29" s="133"/>
      <c r="BD29" s="134"/>
      <c r="BE29" s="133"/>
      <c r="BF29" s="134"/>
      <c r="BG29" s="133"/>
      <c r="BH29" s="134"/>
    </row>
    <row r="30" spans="1:60" ht="27.75">
      <c r="A30" s="83">
        <v>2026</v>
      </c>
      <c r="B30" s="83">
        <v>8324</v>
      </c>
      <c r="C30" s="83">
        <v>1</v>
      </c>
      <c r="D30" s="83">
        <v>2</v>
      </c>
      <c r="E30" s="83">
        <v>8</v>
      </c>
      <c r="F30" s="83">
        <v>2000</v>
      </c>
      <c r="G30" s="83">
        <v>2600</v>
      </c>
      <c r="H30" s="83">
        <v>261</v>
      </c>
      <c r="I30" s="92" t="s">
        <v>19</v>
      </c>
      <c r="J30" s="85" t="s">
        <v>54</v>
      </c>
      <c r="K30" s="86">
        <v>0</v>
      </c>
      <c r="L30" s="86">
        <v>0</v>
      </c>
      <c r="M30" s="86">
        <v>0</v>
      </c>
      <c r="N30" s="86">
        <v>100000</v>
      </c>
      <c r="O30" s="86">
        <v>0</v>
      </c>
      <c r="P30" s="86">
        <v>100000</v>
      </c>
      <c r="Q30" s="86">
        <v>100000</v>
      </c>
      <c r="R30" s="86">
        <v>0</v>
      </c>
      <c r="S30" s="86">
        <v>0</v>
      </c>
      <c r="T30" s="86">
        <v>0</v>
      </c>
      <c r="U30" s="86">
        <v>0</v>
      </c>
      <c r="V30" s="86">
        <v>0</v>
      </c>
      <c r="W30" s="86">
        <v>0</v>
      </c>
      <c r="X30" s="86">
        <v>0</v>
      </c>
      <c r="Y30" s="86">
        <v>0</v>
      </c>
      <c r="Z30" s="86">
        <v>0</v>
      </c>
      <c r="AA30" s="86">
        <v>0</v>
      </c>
      <c r="AB30" s="86">
        <v>0</v>
      </c>
      <c r="AC30" s="86">
        <v>0</v>
      </c>
      <c r="AD30" s="86">
        <v>0</v>
      </c>
      <c r="AE30" s="86">
        <v>0</v>
      </c>
      <c r="AF30" s="86">
        <v>0</v>
      </c>
      <c r="AG30" s="86">
        <v>0</v>
      </c>
      <c r="AH30" s="86">
        <v>0</v>
      </c>
      <c r="AI30" s="86">
        <v>0</v>
      </c>
      <c r="AJ30" s="86">
        <v>0</v>
      </c>
      <c r="AK30" s="86">
        <v>0</v>
      </c>
      <c r="AL30" s="86">
        <v>0</v>
      </c>
      <c r="AM30" s="86">
        <v>0</v>
      </c>
      <c r="AN30" s="86">
        <v>0</v>
      </c>
      <c r="AO30" s="86">
        <v>0</v>
      </c>
      <c r="AP30" s="86">
        <v>0</v>
      </c>
      <c r="AQ30" s="86">
        <v>0</v>
      </c>
      <c r="AR30" s="86">
        <v>0</v>
      </c>
      <c r="AS30" s="86">
        <v>0</v>
      </c>
      <c r="AT30" s="86">
        <f>+K30-R30-Y30-AF30-AM30</f>
        <v>0</v>
      </c>
      <c r="AU30" s="86">
        <f>+L30-S30-Z30-AG30-AN30</f>
        <v>0</v>
      </c>
      <c r="AV30" s="86">
        <f>+M30-T30-AA30-AH30-AO30</f>
        <v>0</v>
      </c>
      <c r="AW30" s="86">
        <f>+N30-U30-AB30-AI30-AP30</f>
        <v>100000</v>
      </c>
      <c r="AX30" s="86">
        <f>+O30-V30-AC30-AJ30-AQ30</f>
        <v>0</v>
      </c>
      <c r="AY30" s="86">
        <f>+P30-W30-AD30-AK30-AR30</f>
        <v>100000</v>
      </c>
      <c r="AZ30" s="86">
        <f>+Q30-X30-AE30-AL30-AS30</f>
        <v>100000</v>
      </c>
      <c r="BA30" s="135"/>
      <c r="BB30" s="136"/>
      <c r="BC30" s="135"/>
      <c r="BD30" s="136"/>
      <c r="BE30" s="135"/>
      <c r="BF30" s="136"/>
      <c r="BG30" s="135"/>
      <c r="BH30" s="136"/>
    </row>
    <row r="31" spans="1:60" ht="27.75">
      <c r="A31" s="87">
        <v>2026</v>
      </c>
      <c r="B31" s="87">
        <v>8324</v>
      </c>
      <c r="C31" s="87">
        <v>1</v>
      </c>
      <c r="D31" s="87">
        <v>2</v>
      </c>
      <c r="E31" s="87">
        <v>8</v>
      </c>
      <c r="F31" s="87">
        <v>2000</v>
      </c>
      <c r="G31" s="87">
        <v>2600</v>
      </c>
      <c r="H31" s="87">
        <v>261</v>
      </c>
      <c r="I31" s="88">
        <v>1</v>
      </c>
      <c r="J31" s="89" t="s">
        <v>116</v>
      </c>
      <c r="K31" s="90">
        <v>0</v>
      </c>
      <c r="L31" s="90">
        <v>0</v>
      </c>
      <c r="M31" s="91">
        <v>0</v>
      </c>
      <c r="N31" s="90">
        <v>100000</v>
      </c>
      <c r="O31" s="90">
        <v>0</v>
      </c>
      <c r="P31" s="91">
        <v>100000</v>
      </c>
      <c r="Q31" s="91">
        <v>100000</v>
      </c>
      <c r="R31" s="90">
        <v>0</v>
      </c>
      <c r="S31" s="90">
        <v>0</v>
      </c>
      <c r="T31" s="91">
        <v>0</v>
      </c>
      <c r="U31" s="90">
        <v>0</v>
      </c>
      <c r="V31" s="90">
        <v>0</v>
      </c>
      <c r="W31" s="91">
        <v>0</v>
      </c>
      <c r="X31" s="91">
        <v>0</v>
      </c>
      <c r="Y31" s="90">
        <v>0</v>
      </c>
      <c r="Z31" s="90">
        <v>0</v>
      </c>
      <c r="AA31" s="91">
        <v>0</v>
      </c>
      <c r="AB31" s="90">
        <v>0</v>
      </c>
      <c r="AC31" s="90">
        <v>0</v>
      </c>
      <c r="AD31" s="91">
        <v>0</v>
      </c>
      <c r="AE31" s="91">
        <v>0</v>
      </c>
      <c r="AF31" s="90">
        <v>0</v>
      </c>
      <c r="AG31" s="90">
        <v>0</v>
      </c>
      <c r="AH31" s="91">
        <v>0</v>
      </c>
      <c r="AI31" s="90">
        <v>0</v>
      </c>
      <c r="AJ31" s="90">
        <v>0</v>
      </c>
      <c r="AK31" s="91">
        <v>0</v>
      </c>
      <c r="AL31" s="91">
        <v>0</v>
      </c>
      <c r="AM31" s="90">
        <v>0</v>
      </c>
      <c r="AN31" s="90">
        <v>0</v>
      </c>
      <c r="AO31" s="91">
        <v>0</v>
      </c>
      <c r="AP31" s="90">
        <v>0</v>
      </c>
      <c r="AQ31" s="90">
        <v>0</v>
      </c>
      <c r="AR31" s="91">
        <v>0</v>
      </c>
      <c r="AS31" s="91">
        <v>0</v>
      </c>
      <c r="AT31" s="114">
        <f>+K31-R31-Y31-AF31-AM31</f>
        <v>0</v>
      </c>
      <c r="AU31" s="114">
        <f>+L31-S31-Z31-AG31-AN31</f>
        <v>0</v>
      </c>
      <c r="AV31" s="114">
        <f>+M31-T31-AA31-AH31-AO31</f>
        <v>0</v>
      </c>
      <c r="AW31" s="114">
        <f>+N31-U31-AB31-AI31-AP31</f>
        <v>100000</v>
      </c>
      <c r="AX31" s="114">
        <f>+O31-V31-AC31-AJ31-AQ31</f>
        <v>0</v>
      </c>
      <c r="AY31" s="114">
        <f>+P31-W31-AD31-AK31-AR31</f>
        <v>100000</v>
      </c>
      <c r="AZ31" s="114">
        <f>+Q31-X31-AE31-AL31-AS31</f>
        <v>100000</v>
      </c>
      <c r="BA31" s="137">
        <v>4166</v>
      </c>
      <c r="BB31" s="138"/>
      <c r="BC31" s="137"/>
      <c r="BD31" s="138"/>
      <c r="BE31" s="137"/>
      <c r="BF31" s="138"/>
      <c r="BG31" s="137">
        <f>+BA31-BC31-BE31</f>
        <v>4166</v>
      </c>
      <c r="BH31" s="138"/>
    </row>
    <row r="32" spans="1:60" ht="27.75">
      <c r="A32" s="75">
        <v>2026</v>
      </c>
      <c r="B32" s="75">
        <v>8324</v>
      </c>
      <c r="C32" s="75">
        <v>1</v>
      </c>
      <c r="D32" s="75">
        <v>2</v>
      </c>
      <c r="E32" s="75">
        <v>8</v>
      </c>
      <c r="F32" s="75">
        <v>3000</v>
      </c>
      <c r="G32" s="75"/>
      <c r="H32" s="75"/>
      <c r="I32" s="77" t="s">
        <v>19</v>
      </c>
      <c r="J32" s="79" t="s">
        <v>28</v>
      </c>
      <c r="K32" s="80">
        <v>0</v>
      </c>
      <c r="L32" s="80">
        <v>0</v>
      </c>
      <c r="M32" s="80">
        <v>0</v>
      </c>
      <c r="N32" s="80">
        <v>242000</v>
      </c>
      <c r="O32" s="80">
        <v>0</v>
      </c>
      <c r="P32" s="80">
        <v>242000</v>
      </c>
      <c r="Q32" s="80">
        <v>242000</v>
      </c>
      <c r="R32" s="80">
        <v>0</v>
      </c>
      <c r="S32" s="80">
        <v>0</v>
      </c>
      <c r="T32" s="80">
        <v>0</v>
      </c>
      <c r="U32" s="80">
        <v>0</v>
      </c>
      <c r="V32" s="80">
        <v>0</v>
      </c>
      <c r="W32" s="80">
        <v>0</v>
      </c>
      <c r="X32" s="80">
        <v>0</v>
      </c>
      <c r="Y32" s="80">
        <v>0</v>
      </c>
      <c r="Z32" s="80">
        <v>0</v>
      </c>
      <c r="AA32" s="80">
        <v>0</v>
      </c>
      <c r="AB32" s="80">
        <v>0</v>
      </c>
      <c r="AC32" s="80">
        <v>0</v>
      </c>
      <c r="AD32" s="80">
        <v>0</v>
      </c>
      <c r="AE32" s="80">
        <v>0</v>
      </c>
      <c r="AF32" s="80">
        <v>0</v>
      </c>
      <c r="AG32" s="80">
        <v>0</v>
      </c>
      <c r="AH32" s="80">
        <v>0</v>
      </c>
      <c r="AI32" s="80">
        <v>0</v>
      </c>
      <c r="AJ32" s="80">
        <v>0</v>
      </c>
      <c r="AK32" s="80">
        <v>0</v>
      </c>
      <c r="AL32" s="80">
        <v>0</v>
      </c>
      <c r="AM32" s="80">
        <v>0</v>
      </c>
      <c r="AN32" s="80">
        <v>0</v>
      </c>
      <c r="AO32" s="80">
        <v>0</v>
      </c>
      <c r="AP32" s="80">
        <v>0</v>
      </c>
      <c r="AQ32" s="80">
        <v>0</v>
      </c>
      <c r="AR32" s="80">
        <v>0</v>
      </c>
      <c r="AS32" s="80">
        <v>0</v>
      </c>
      <c r="AT32" s="80">
        <f>+K32-R32-Y32-AF32-AM32</f>
        <v>0</v>
      </c>
      <c r="AU32" s="80">
        <f>+L32-S32-Z32-AG32-AN32</f>
        <v>0</v>
      </c>
      <c r="AV32" s="80">
        <f>+M32-T32-AA32-AH32-AO32</f>
        <v>0</v>
      </c>
      <c r="AW32" s="80">
        <f>+N32-U32-AB32-AI32-AP32</f>
        <v>242000</v>
      </c>
      <c r="AX32" s="80">
        <f>+O32-V32-AC32-AJ32-AQ32</f>
        <v>0</v>
      </c>
      <c r="AY32" s="80">
        <f>+P32-W32-AD32-AK32-AR32</f>
        <v>242000</v>
      </c>
      <c r="AZ32" s="80">
        <f>+Q32-X32-AE32-AL32-AS32</f>
        <v>242000</v>
      </c>
      <c r="BA32" s="131"/>
      <c r="BB32" s="132"/>
      <c r="BC32" s="131"/>
      <c r="BD32" s="132"/>
      <c r="BE32" s="131"/>
      <c r="BF32" s="132"/>
      <c r="BG32" s="131"/>
      <c r="BH32" s="132"/>
    </row>
    <row r="33" spans="1:60" ht="27.75">
      <c r="A33" s="76">
        <v>2026</v>
      </c>
      <c r="B33" s="76">
        <v>8324</v>
      </c>
      <c r="C33" s="76">
        <v>1</v>
      </c>
      <c r="D33" s="76">
        <v>2</v>
      </c>
      <c r="E33" s="76">
        <v>8</v>
      </c>
      <c r="F33" s="76">
        <v>3000</v>
      </c>
      <c r="G33" s="76">
        <v>3300</v>
      </c>
      <c r="H33" s="76"/>
      <c r="I33" s="78" t="s">
        <v>19</v>
      </c>
      <c r="J33" s="94" t="s">
        <v>29</v>
      </c>
      <c r="K33" s="82">
        <v>0</v>
      </c>
      <c r="L33" s="82">
        <v>0</v>
      </c>
      <c r="M33" s="82">
        <v>0</v>
      </c>
      <c r="N33" s="82">
        <v>100000</v>
      </c>
      <c r="O33" s="82">
        <v>0</v>
      </c>
      <c r="P33" s="82">
        <v>100000</v>
      </c>
      <c r="Q33" s="82">
        <v>100000</v>
      </c>
      <c r="R33" s="82">
        <v>0</v>
      </c>
      <c r="S33" s="82">
        <v>0</v>
      </c>
      <c r="T33" s="82">
        <v>0</v>
      </c>
      <c r="U33" s="82">
        <v>0</v>
      </c>
      <c r="V33" s="82">
        <v>0</v>
      </c>
      <c r="W33" s="82">
        <v>0</v>
      </c>
      <c r="X33" s="82">
        <v>0</v>
      </c>
      <c r="Y33" s="82">
        <v>0</v>
      </c>
      <c r="Z33" s="82">
        <v>0</v>
      </c>
      <c r="AA33" s="82">
        <v>0</v>
      </c>
      <c r="AB33" s="82">
        <v>0</v>
      </c>
      <c r="AC33" s="82">
        <v>0</v>
      </c>
      <c r="AD33" s="82">
        <v>0</v>
      </c>
      <c r="AE33" s="82">
        <v>0</v>
      </c>
      <c r="AF33" s="82">
        <v>0</v>
      </c>
      <c r="AG33" s="82">
        <v>0</v>
      </c>
      <c r="AH33" s="82">
        <v>0</v>
      </c>
      <c r="AI33" s="82">
        <v>0</v>
      </c>
      <c r="AJ33" s="82">
        <v>0</v>
      </c>
      <c r="AK33" s="82">
        <v>0</v>
      </c>
      <c r="AL33" s="82">
        <v>0</v>
      </c>
      <c r="AM33" s="82">
        <v>0</v>
      </c>
      <c r="AN33" s="82">
        <v>0</v>
      </c>
      <c r="AO33" s="82">
        <v>0</v>
      </c>
      <c r="AP33" s="82">
        <v>0</v>
      </c>
      <c r="AQ33" s="82">
        <v>0</v>
      </c>
      <c r="AR33" s="82">
        <v>0</v>
      </c>
      <c r="AS33" s="82">
        <v>0</v>
      </c>
      <c r="AT33" s="82">
        <f>+K33-R33-Y33-AF33-AM33</f>
        <v>0</v>
      </c>
      <c r="AU33" s="82">
        <f>+L33-S33-Z33-AG33-AN33</f>
        <v>0</v>
      </c>
      <c r="AV33" s="82">
        <f>+M33-T33-AA33-AH33-AO33</f>
        <v>0</v>
      </c>
      <c r="AW33" s="82">
        <f>+N33-U33-AB33-AI33-AP33</f>
        <v>100000</v>
      </c>
      <c r="AX33" s="82">
        <f>+O33-V33-AC33-AJ33-AQ33</f>
        <v>0</v>
      </c>
      <c r="AY33" s="82">
        <f>+P33-W33-AD33-AK33-AR33</f>
        <v>100000</v>
      </c>
      <c r="AZ33" s="82">
        <f>+Q33-X33-AE33-AL33-AS33</f>
        <v>100000</v>
      </c>
      <c r="BA33" s="133"/>
      <c r="BB33" s="134"/>
      <c r="BC33" s="133"/>
      <c r="BD33" s="134"/>
      <c r="BE33" s="133"/>
      <c r="BF33" s="134"/>
      <c r="BG33" s="133"/>
      <c r="BH33" s="134"/>
    </row>
    <row r="34" spans="1:60" ht="27.75">
      <c r="A34" s="83">
        <v>2026</v>
      </c>
      <c r="B34" s="83">
        <v>8324</v>
      </c>
      <c r="C34" s="83">
        <v>1</v>
      </c>
      <c r="D34" s="83">
        <v>2</v>
      </c>
      <c r="E34" s="83">
        <v>8</v>
      </c>
      <c r="F34" s="83">
        <v>3000</v>
      </c>
      <c r="G34" s="83">
        <v>3300</v>
      </c>
      <c r="H34" s="83">
        <v>339</v>
      </c>
      <c r="I34" s="92" t="s">
        <v>19</v>
      </c>
      <c r="J34" s="85" t="s">
        <v>30</v>
      </c>
      <c r="K34" s="86">
        <v>0</v>
      </c>
      <c r="L34" s="86">
        <v>0</v>
      </c>
      <c r="M34" s="86">
        <v>0</v>
      </c>
      <c r="N34" s="86">
        <v>100000</v>
      </c>
      <c r="O34" s="86">
        <v>0</v>
      </c>
      <c r="P34" s="86">
        <v>100000</v>
      </c>
      <c r="Q34" s="86">
        <v>100000</v>
      </c>
      <c r="R34" s="86">
        <v>0</v>
      </c>
      <c r="S34" s="86">
        <v>0</v>
      </c>
      <c r="T34" s="86">
        <v>0</v>
      </c>
      <c r="U34" s="86">
        <v>0</v>
      </c>
      <c r="V34" s="86">
        <v>0</v>
      </c>
      <c r="W34" s="86">
        <v>0</v>
      </c>
      <c r="X34" s="86">
        <v>0</v>
      </c>
      <c r="Y34" s="86">
        <v>0</v>
      </c>
      <c r="Z34" s="86">
        <v>0</v>
      </c>
      <c r="AA34" s="86">
        <v>0</v>
      </c>
      <c r="AB34" s="86">
        <v>0</v>
      </c>
      <c r="AC34" s="86">
        <v>0</v>
      </c>
      <c r="AD34" s="86">
        <v>0</v>
      </c>
      <c r="AE34" s="86">
        <v>0</v>
      </c>
      <c r="AF34" s="86">
        <v>0</v>
      </c>
      <c r="AG34" s="86">
        <v>0</v>
      </c>
      <c r="AH34" s="86">
        <v>0</v>
      </c>
      <c r="AI34" s="86">
        <v>0</v>
      </c>
      <c r="AJ34" s="86">
        <v>0</v>
      </c>
      <c r="AK34" s="86">
        <v>0</v>
      </c>
      <c r="AL34" s="86">
        <v>0</v>
      </c>
      <c r="AM34" s="86">
        <v>0</v>
      </c>
      <c r="AN34" s="86">
        <v>0</v>
      </c>
      <c r="AO34" s="86">
        <v>0</v>
      </c>
      <c r="AP34" s="86">
        <v>0</v>
      </c>
      <c r="AQ34" s="86">
        <v>0</v>
      </c>
      <c r="AR34" s="86">
        <v>0</v>
      </c>
      <c r="AS34" s="86">
        <v>0</v>
      </c>
      <c r="AT34" s="86">
        <f>+K34-R34-Y34-AF34-AM34</f>
        <v>0</v>
      </c>
      <c r="AU34" s="86">
        <f>+L34-S34-Z34-AG34-AN34</f>
        <v>0</v>
      </c>
      <c r="AV34" s="86">
        <f>+M34-T34-AA34-AH34-AO34</f>
        <v>0</v>
      </c>
      <c r="AW34" s="86">
        <f>+N34-U34-AB34-AI34-AP34</f>
        <v>100000</v>
      </c>
      <c r="AX34" s="86">
        <f>+O34-V34-AC34-AJ34-AQ34</f>
        <v>0</v>
      </c>
      <c r="AY34" s="86">
        <f>+P34-W34-AD34-AK34-AR34</f>
        <v>100000</v>
      </c>
      <c r="AZ34" s="86">
        <f>+Q34-X34-AE34-AL34-AS34</f>
        <v>100000</v>
      </c>
      <c r="BA34" s="135"/>
      <c r="BB34" s="136"/>
      <c r="BC34" s="135"/>
      <c r="BD34" s="136"/>
      <c r="BE34" s="135"/>
      <c r="BF34" s="136"/>
      <c r="BG34" s="135"/>
      <c r="BH34" s="136"/>
    </row>
    <row r="35" spans="1:60" ht="27.75">
      <c r="A35" s="87">
        <v>2026</v>
      </c>
      <c r="B35" s="87">
        <v>8324</v>
      </c>
      <c r="C35" s="87">
        <v>1</v>
      </c>
      <c r="D35" s="87">
        <v>2</v>
      </c>
      <c r="E35" s="87">
        <v>8</v>
      </c>
      <c r="F35" s="87">
        <v>3000</v>
      </c>
      <c r="G35" s="87">
        <v>3300</v>
      </c>
      <c r="H35" s="87">
        <v>339</v>
      </c>
      <c r="I35" s="88">
        <v>1</v>
      </c>
      <c r="J35" s="89" t="s">
        <v>30</v>
      </c>
      <c r="K35" s="90">
        <v>0</v>
      </c>
      <c r="L35" s="90">
        <v>0</v>
      </c>
      <c r="M35" s="91">
        <v>0</v>
      </c>
      <c r="N35" s="90">
        <v>100000</v>
      </c>
      <c r="O35" s="90">
        <v>0</v>
      </c>
      <c r="P35" s="91">
        <v>100000</v>
      </c>
      <c r="Q35" s="91">
        <v>100000</v>
      </c>
      <c r="R35" s="90">
        <v>0</v>
      </c>
      <c r="S35" s="90">
        <v>0</v>
      </c>
      <c r="T35" s="91">
        <v>0</v>
      </c>
      <c r="U35" s="90">
        <v>0</v>
      </c>
      <c r="V35" s="90">
        <v>0</v>
      </c>
      <c r="W35" s="91">
        <v>0</v>
      </c>
      <c r="X35" s="91">
        <v>0</v>
      </c>
      <c r="Y35" s="90">
        <v>0</v>
      </c>
      <c r="Z35" s="90">
        <v>0</v>
      </c>
      <c r="AA35" s="91">
        <v>0</v>
      </c>
      <c r="AB35" s="90">
        <v>0</v>
      </c>
      <c r="AC35" s="90">
        <v>0</v>
      </c>
      <c r="AD35" s="91">
        <v>0</v>
      </c>
      <c r="AE35" s="91">
        <v>0</v>
      </c>
      <c r="AF35" s="90">
        <v>0</v>
      </c>
      <c r="AG35" s="90">
        <v>0</v>
      </c>
      <c r="AH35" s="91">
        <v>0</v>
      </c>
      <c r="AI35" s="90">
        <v>0</v>
      </c>
      <c r="AJ35" s="90">
        <v>0</v>
      </c>
      <c r="AK35" s="91">
        <v>0</v>
      </c>
      <c r="AL35" s="91">
        <v>0</v>
      </c>
      <c r="AM35" s="90">
        <v>0</v>
      </c>
      <c r="AN35" s="90">
        <v>0</v>
      </c>
      <c r="AO35" s="91">
        <v>0</v>
      </c>
      <c r="AP35" s="90">
        <v>0</v>
      </c>
      <c r="AQ35" s="90">
        <v>0</v>
      </c>
      <c r="AR35" s="91">
        <v>0</v>
      </c>
      <c r="AS35" s="91">
        <v>0</v>
      </c>
      <c r="AT35" s="114">
        <f>+K35-R35-Y35-AF35-AM35</f>
        <v>0</v>
      </c>
      <c r="AU35" s="114">
        <f>+L35-S35-Z35-AG35-AN35</f>
        <v>0</v>
      </c>
      <c r="AV35" s="114">
        <f>+M35-T35-AA35-AH35-AO35</f>
        <v>0</v>
      </c>
      <c r="AW35" s="114">
        <f>+N35-U35-AB35-AI35-AP35</f>
        <v>100000</v>
      </c>
      <c r="AX35" s="114">
        <f>+O35-V35-AC35-AJ35-AQ35</f>
        <v>0</v>
      </c>
      <c r="AY35" s="114">
        <f>+P35-W35-AD35-AK35-AR35</f>
        <v>100000</v>
      </c>
      <c r="AZ35" s="114">
        <f>+Q35-X35-AE35-AL35-AS35</f>
        <v>100000</v>
      </c>
      <c r="BA35" s="137">
        <v>1</v>
      </c>
      <c r="BB35" s="138"/>
      <c r="BC35" s="137"/>
      <c r="BD35" s="138"/>
      <c r="BE35" s="137"/>
      <c r="BF35" s="138"/>
      <c r="BG35" s="137">
        <f>+BA35-BC35-BE35</f>
        <v>1</v>
      </c>
      <c r="BH35" s="138"/>
    </row>
    <row r="36" spans="1:60" ht="27.75">
      <c r="A36" s="76">
        <v>2026</v>
      </c>
      <c r="B36" s="76">
        <v>8324</v>
      </c>
      <c r="C36" s="76">
        <v>1</v>
      </c>
      <c r="D36" s="76">
        <v>2</v>
      </c>
      <c r="E36" s="76">
        <v>8</v>
      </c>
      <c r="F36" s="76">
        <v>3000</v>
      </c>
      <c r="G36" s="76">
        <v>3700</v>
      </c>
      <c r="H36" s="76"/>
      <c r="I36" s="78" t="s">
        <v>19</v>
      </c>
      <c r="J36" s="81" t="s">
        <v>31</v>
      </c>
      <c r="K36" s="82">
        <v>0</v>
      </c>
      <c r="L36" s="82">
        <v>0</v>
      </c>
      <c r="M36" s="82">
        <v>0</v>
      </c>
      <c r="N36" s="82">
        <v>142000</v>
      </c>
      <c r="O36" s="82">
        <v>0</v>
      </c>
      <c r="P36" s="82">
        <v>142000</v>
      </c>
      <c r="Q36" s="82">
        <v>142000</v>
      </c>
      <c r="R36" s="82">
        <v>0</v>
      </c>
      <c r="S36" s="82">
        <v>0</v>
      </c>
      <c r="T36" s="82">
        <v>0</v>
      </c>
      <c r="U36" s="82">
        <v>0</v>
      </c>
      <c r="V36" s="82">
        <v>0</v>
      </c>
      <c r="W36" s="82">
        <v>0</v>
      </c>
      <c r="X36" s="82">
        <v>0</v>
      </c>
      <c r="Y36" s="82">
        <v>0</v>
      </c>
      <c r="Z36" s="82">
        <v>0</v>
      </c>
      <c r="AA36" s="82">
        <v>0</v>
      </c>
      <c r="AB36" s="82">
        <v>0</v>
      </c>
      <c r="AC36" s="82">
        <v>0</v>
      </c>
      <c r="AD36" s="82">
        <v>0</v>
      </c>
      <c r="AE36" s="82">
        <v>0</v>
      </c>
      <c r="AF36" s="82">
        <v>0</v>
      </c>
      <c r="AG36" s="82">
        <v>0</v>
      </c>
      <c r="AH36" s="82">
        <v>0</v>
      </c>
      <c r="AI36" s="82">
        <v>0</v>
      </c>
      <c r="AJ36" s="82">
        <v>0</v>
      </c>
      <c r="AK36" s="82">
        <v>0</v>
      </c>
      <c r="AL36" s="82">
        <v>0</v>
      </c>
      <c r="AM36" s="82">
        <v>0</v>
      </c>
      <c r="AN36" s="82">
        <v>0</v>
      </c>
      <c r="AO36" s="82">
        <v>0</v>
      </c>
      <c r="AP36" s="82">
        <v>0</v>
      </c>
      <c r="AQ36" s="82">
        <v>0</v>
      </c>
      <c r="AR36" s="82">
        <v>0</v>
      </c>
      <c r="AS36" s="82">
        <v>0</v>
      </c>
      <c r="AT36" s="82">
        <f>+K36-R36-Y36-AF36-AM36</f>
        <v>0</v>
      </c>
      <c r="AU36" s="82">
        <f>+L36-S36-Z36-AG36-AN36</f>
        <v>0</v>
      </c>
      <c r="AV36" s="82">
        <f>+M36-T36-AA36-AH36-AO36</f>
        <v>0</v>
      </c>
      <c r="AW36" s="82">
        <f>+N36-U36-AB36-AI36-AP36</f>
        <v>142000</v>
      </c>
      <c r="AX36" s="82">
        <f>+O36-V36-AC36-AJ36-AQ36</f>
        <v>0</v>
      </c>
      <c r="AY36" s="82">
        <f>+P36-W36-AD36-AK36-AR36</f>
        <v>142000</v>
      </c>
      <c r="AZ36" s="82">
        <f>+Q36-X36-AE36-AL36-AS36</f>
        <v>142000</v>
      </c>
      <c r="BA36" s="133"/>
      <c r="BB36" s="134"/>
      <c r="BC36" s="133"/>
      <c r="BD36" s="134"/>
      <c r="BE36" s="133"/>
      <c r="BF36" s="134"/>
      <c r="BG36" s="133"/>
      <c r="BH36" s="134"/>
    </row>
    <row r="37" spans="1:60" ht="27.75">
      <c r="A37" s="83">
        <v>2026</v>
      </c>
      <c r="B37" s="83">
        <v>8324</v>
      </c>
      <c r="C37" s="83">
        <v>1</v>
      </c>
      <c r="D37" s="83">
        <v>2</v>
      </c>
      <c r="E37" s="83">
        <v>8</v>
      </c>
      <c r="F37" s="83">
        <v>3000</v>
      </c>
      <c r="G37" s="83">
        <v>3700</v>
      </c>
      <c r="H37" s="83">
        <v>372</v>
      </c>
      <c r="I37" s="92" t="s">
        <v>19</v>
      </c>
      <c r="J37" s="85" t="s">
        <v>32</v>
      </c>
      <c r="K37" s="86">
        <v>0</v>
      </c>
      <c r="L37" s="86">
        <v>0</v>
      </c>
      <c r="M37" s="86">
        <v>0</v>
      </c>
      <c r="N37" s="86">
        <v>46000</v>
      </c>
      <c r="O37" s="86">
        <v>0</v>
      </c>
      <c r="P37" s="86">
        <v>46000</v>
      </c>
      <c r="Q37" s="86">
        <v>46000</v>
      </c>
      <c r="R37" s="86">
        <v>0</v>
      </c>
      <c r="S37" s="86">
        <v>0</v>
      </c>
      <c r="T37" s="86">
        <v>0</v>
      </c>
      <c r="U37" s="86">
        <v>0</v>
      </c>
      <c r="V37" s="86">
        <v>0</v>
      </c>
      <c r="W37" s="86">
        <v>0</v>
      </c>
      <c r="X37" s="86">
        <v>0</v>
      </c>
      <c r="Y37" s="86">
        <v>0</v>
      </c>
      <c r="Z37" s="86">
        <v>0</v>
      </c>
      <c r="AA37" s="86">
        <v>0</v>
      </c>
      <c r="AB37" s="86">
        <v>0</v>
      </c>
      <c r="AC37" s="86">
        <v>0</v>
      </c>
      <c r="AD37" s="86">
        <v>0</v>
      </c>
      <c r="AE37" s="86">
        <v>0</v>
      </c>
      <c r="AF37" s="86">
        <v>0</v>
      </c>
      <c r="AG37" s="86">
        <v>0</v>
      </c>
      <c r="AH37" s="86">
        <v>0</v>
      </c>
      <c r="AI37" s="86">
        <v>0</v>
      </c>
      <c r="AJ37" s="86">
        <v>0</v>
      </c>
      <c r="AK37" s="86">
        <v>0</v>
      </c>
      <c r="AL37" s="86">
        <v>0</v>
      </c>
      <c r="AM37" s="86">
        <v>0</v>
      </c>
      <c r="AN37" s="86">
        <v>0</v>
      </c>
      <c r="AO37" s="86">
        <v>0</v>
      </c>
      <c r="AP37" s="86">
        <v>0</v>
      </c>
      <c r="AQ37" s="86">
        <v>0</v>
      </c>
      <c r="AR37" s="86">
        <v>0</v>
      </c>
      <c r="AS37" s="86">
        <v>0</v>
      </c>
      <c r="AT37" s="86">
        <f>+K37-R37-Y37-AF37-AM37</f>
        <v>0</v>
      </c>
      <c r="AU37" s="86">
        <f>+L37-S37-Z37-AG37-AN37</f>
        <v>0</v>
      </c>
      <c r="AV37" s="86">
        <f>+M37-T37-AA37-AH37-AO37</f>
        <v>0</v>
      </c>
      <c r="AW37" s="86">
        <f>+N37-U37-AB37-AI37-AP37</f>
        <v>46000</v>
      </c>
      <c r="AX37" s="86">
        <f>+O37-V37-AC37-AJ37-AQ37</f>
        <v>0</v>
      </c>
      <c r="AY37" s="86">
        <f>+P37-W37-AD37-AK37-AR37</f>
        <v>46000</v>
      </c>
      <c r="AZ37" s="86">
        <f>+Q37-X37-AE37-AL37-AS37</f>
        <v>46000</v>
      </c>
      <c r="BA37" s="135"/>
      <c r="BB37" s="136"/>
      <c r="BC37" s="135"/>
      <c r="BD37" s="136"/>
      <c r="BE37" s="135"/>
      <c r="BF37" s="136"/>
      <c r="BG37" s="135"/>
      <c r="BH37" s="136"/>
    </row>
    <row r="38" spans="1:60" ht="27.75">
      <c r="A38" s="87">
        <v>2026</v>
      </c>
      <c r="B38" s="87">
        <v>8324</v>
      </c>
      <c r="C38" s="87">
        <v>1</v>
      </c>
      <c r="D38" s="87">
        <v>2</v>
      </c>
      <c r="E38" s="87">
        <v>8</v>
      </c>
      <c r="F38" s="87">
        <v>3000</v>
      </c>
      <c r="G38" s="87">
        <v>3700</v>
      </c>
      <c r="H38" s="87">
        <v>372</v>
      </c>
      <c r="I38" s="88">
        <v>1</v>
      </c>
      <c r="J38" s="89" t="s">
        <v>33</v>
      </c>
      <c r="K38" s="90">
        <v>0</v>
      </c>
      <c r="L38" s="90">
        <v>0</v>
      </c>
      <c r="M38" s="91">
        <v>0</v>
      </c>
      <c r="N38" s="90">
        <v>46000</v>
      </c>
      <c r="O38" s="90">
        <v>0</v>
      </c>
      <c r="P38" s="91">
        <v>46000</v>
      </c>
      <c r="Q38" s="91">
        <v>46000</v>
      </c>
      <c r="R38" s="90">
        <v>0</v>
      </c>
      <c r="S38" s="90">
        <v>0</v>
      </c>
      <c r="T38" s="91">
        <v>0</v>
      </c>
      <c r="U38" s="90">
        <v>0</v>
      </c>
      <c r="V38" s="90">
        <v>0</v>
      </c>
      <c r="W38" s="91">
        <v>0</v>
      </c>
      <c r="X38" s="91">
        <v>0</v>
      </c>
      <c r="Y38" s="90">
        <v>0</v>
      </c>
      <c r="Z38" s="90">
        <v>0</v>
      </c>
      <c r="AA38" s="91">
        <v>0</v>
      </c>
      <c r="AB38" s="90">
        <v>0</v>
      </c>
      <c r="AC38" s="90">
        <v>0</v>
      </c>
      <c r="AD38" s="91">
        <v>0</v>
      </c>
      <c r="AE38" s="91">
        <v>0</v>
      </c>
      <c r="AF38" s="90">
        <v>0</v>
      </c>
      <c r="AG38" s="90">
        <v>0</v>
      </c>
      <c r="AH38" s="91">
        <v>0</v>
      </c>
      <c r="AI38" s="90">
        <v>0</v>
      </c>
      <c r="AJ38" s="90">
        <v>0</v>
      </c>
      <c r="AK38" s="91">
        <v>0</v>
      </c>
      <c r="AL38" s="91">
        <v>0</v>
      </c>
      <c r="AM38" s="90">
        <v>0</v>
      </c>
      <c r="AN38" s="90">
        <v>0</v>
      </c>
      <c r="AO38" s="91">
        <v>0</v>
      </c>
      <c r="AP38" s="90">
        <v>0</v>
      </c>
      <c r="AQ38" s="90">
        <v>0</v>
      </c>
      <c r="AR38" s="91">
        <v>0</v>
      </c>
      <c r="AS38" s="91">
        <v>0</v>
      </c>
      <c r="AT38" s="114">
        <f>+K38-R38-Y38-AF38-AM38</f>
        <v>0</v>
      </c>
      <c r="AU38" s="114">
        <f>+L38-S38-Z38-AG38-AN38</f>
        <v>0</v>
      </c>
      <c r="AV38" s="114">
        <f>+M38-T38-AA38-AH38-AO38</f>
        <v>0</v>
      </c>
      <c r="AW38" s="114">
        <f>+N38-U38-AB38-AI38-AP38</f>
        <v>46000</v>
      </c>
      <c r="AX38" s="114">
        <f>+O38-V38-AC38-AJ38-AQ38</f>
        <v>0</v>
      </c>
      <c r="AY38" s="114">
        <f>+P38-W38-AD38-AK38-AR38</f>
        <v>46000</v>
      </c>
      <c r="AZ38" s="114">
        <f>+Q38-X38-AE38-AL38-AS38</f>
        <v>46000</v>
      </c>
      <c r="BA38" s="137">
        <v>20</v>
      </c>
      <c r="BB38" s="138"/>
      <c r="BC38" s="137"/>
      <c r="BD38" s="138"/>
      <c r="BE38" s="137"/>
      <c r="BF38" s="138"/>
      <c r="BG38" s="137">
        <f>+BA38-BC38-BE38</f>
        <v>20</v>
      </c>
      <c r="BH38" s="138"/>
    </row>
    <row r="39" spans="1:60" ht="27.75">
      <c r="A39" s="83">
        <v>2026</v>
      </c>
      <c r="B39" s="83">
        <v>8324</v>
      </c>
      <c r="C39" s="83">
        <v>1</v>
      </c>
      <c r="D39" s="83">
        <v>2</v>
      </c>
      <c r="E39" s="83">
        <v>8</v>
      </c>
      <c r="F39" s="83">
        <v>3000</v>
      </c>
      <c r="G39" s="83">
        <v>3700</v>
      </c>
      <c r="H39" s="83">
        <v>375</v>
      </c>
      <c r="I39" s="92" t="s">
        <v>19</v>
      </c>
      <c r="J39" s="85" t="s">
        <v>34</v>
      </c>
      <c r="K39" s="86">
        <v>0</v>
      </c>
      <c r="L39" s="86">
        <v>0</v>
      </c>
      <c r="M39" s="86">
        <v>0</v>
      </c>
      <c r="N39" s="86">
        <v>96000</v>
      </c>
      <c r="O39" s="86">
        <v>0</v>
      </c>
      <c r="P39" s="86">
        <v>96000</v>
      </c>
      <c r="Q39" s="86">
        <v>96000</v>
      </c>
      <c r="R39" s="86">
        <v>0</v>
      </c>
      <c r="S39" s="86">
        <v>0</v>
      </c>
      <c r="T39" s="86">
        <v>0</v>
      </c>
      <c r="U39" s="86">
        <v>0</v>
      </c>
      <c r="V39" s="86">
        <v>0</v>
      </c>
      <c r="W39" s="86">
        <v>0</v>
      </c>
      <c r="X39" s="86">
        <v>0</v>
      </c>
      <c r="Y39" s="86">
        <v>0</v>
      </c>
      <c r="Z39" s="86">
        <v>0</v>
      </c>
      <c r="AA39" s="86">
        <v>0</v>
      </c>
      <c r="AB39" s="86">
        <v>0</v>
      </c>
      <c r="AC39" s="86">
        <v>0</v>
      </c>
      <c r="AD39" s="86">
        <v>0</v>
      </c>
      <c r="AE39" s="86">
        <v>0</v>
      </c>
      <c r="AF39" s="86">
        <v>0</v>
      </c>
      <c r="AG39" s="86">
        <v>0</v>
      </c>
      <c r="AH39" s="86">
        <v>0</v>
      </c>
      <c r="AI39" s="86">
        <v>0</v>
      </c>
      <c r="AJ39" s="86">
        <v>0</v>
      </c>
      <c r="AK39" s="86">
        <v>0</v>
      </c>
      <c r="AL39" s="86">
        <v>0</v>
      </c>
      <c r="AM39" s="86">
        <v>0</v>
      </c>
      <c r="AN39" s="86">
        <v>0</v>
      </c>
      <c r="AO39" s="86">
        <v>0</v>
      </c>
      <c r="AP39" s="86">
        <v>0</v>
      </c>
      <c r="AQ39" s="86">
        <v>0</v>
      </c>
      <c r="AR39" s="86">
        <v>0</v>
      </c>
      <c r="AS39" s="86">
        <v>0</v>
      </c>
      <c r="AT39" s="86">
        <f>+K39-R39-Y39-AF39-AM39</f>
        <v>0</v>
      </c>
      <c r="AU39" s="86">
        <f>+L39-S39-Z39-AG39-AN39</f>
        <v>0</v>
      </c>
      <c r="AV39" s="86">
        <f>+M39-T39-AA39-AH39-AO39</f>
        <v>0</v>
      </c>
      <c r="AW39" s="86">
        <f>+N39-U39-AB39-AI39-AP39</f>
        <v>96000</v>
      </c>
      <c r="AX39" s="86">
        <f>+O39-V39-AC39-AJ39-AQ39</f>
        <v>0</v>
      </c>
      <c r="AY39" s="86">
        <f>+P39-W39-AD39-AK39-AR39</f>
        <v>96000</v>
      </c>
      <c r="AZ39" s="86">
        <f>+Q39-X39-AE39-AL39-AS39</f>
        <v>96000</v>
      </c>
      <c r="BA39" s="135"/>
      <c r="BB39" s="136"/>
      <c r="BC39" s="135"/>
      <c r="BD39" s="136"/>
      <c r="BE39" s="135"/>
      <c r="BF39" s="136"/>
      <c r="BG39" s="135"/>
      <c r="BH39" s="136"/>
    </row>
    <row r="40" spans="1:60" ht="27.75">
      <c r="A40" s="87">
        <v>2026</v>
      </c>
      <c r="B40" s="87">
        <v>8324</v>
      </c>
      <c r="C40" s="87">
        <v>1</v>
      </c>
      <c r="D40" s="87">
        <v>2</v>
      </c>
      <c r="E40" s="87">
        <v>8</v>
      </c>
      <c r="F40" s="87">
        <v>3000</v>
      </c>
      <c r="G40" s="87">
        <v>3700</v>
      </c>
      <c r="H40" s="87">
        <v>375</v>
      </c>
      <c r="I40" s="88">
        <v>1</v>
      </c>
      <c r="J40" s="89" t="s">
        <v>35</v>
      </c>
      <c r="K40" s="90">
        <v>0</v>
      </c>
      <c r="L40" s="90">
        <v>0</v>
      </c>
      <c r="M40" s="91">
        <v>0</v>
      </c>
      <c r="N40" s="90">
        <v>96000</v>
      </c>
      <c r="O40" s="90">
        <v>0</v>
      </c>
      <c r="P40" s="91">
        <v>96000</v>
      </c>
      <c r="Q40" s="91">
        <v>96000</v>
      </c>
      <c r="R40" s="90">
        <v>0</v>
      </c>
      <c r="S40" s="90">
        <v>0</v>
      </c>
      <c r="T40" s="91">
        <v>0</v>
      </c>
      <c r="U40" s="90">
        <v>0</v>
      </c>
      <c r="V40" s="90">
        <v>0</v>
      </c>
      <c r="W40" s="91">
        <v>0</v>
      </c>
      <c r="X40" s="91">
        <v>0</v>
      </c>
      <c r="Y40" s="90">
        <v>0</v>
      </c>
      <c r="Z40" s="90">
        <v>0</v>
      </c>
      <c r="AA40" s="91">
        <v>0</v>
      </c>
      <c r="AB40" s="90">
        <v>0</v>
      </c>
      <c r="AC40" s="90">
        <v>0</v>
      </c>
      <c r="AD40" s="91">
        <v>0</v>
      </c>
      <c r="AE40" s="91">
        <v>0</v>
      </c>
      <c r="AF40" s="90">
        <v>0</v>
      </c>
      <c r="AG40" s="90">
        <v>0</v>
      </c>
      <c r="AH40" s="91">
        <v>0</v>
      </c>
      <c r="AI40" s="90">
        <v>0</v>
      </c>
      <c r="AJ40" s="90">
        <v>0</v>
      </c>
      <c r="AK40" s="91">
        <v>0</v>
      </c>
      <c r="AL40" s="91">
        <v>0</v>
      </c>
      <c r="AM40" s="90">
        <v>0</v>
      </c>
      <c r="AN40" s="90">
        <v>0</v>
      </c>
      <c r="AO40" s="91">
        <v>0</v>
      </c>
      <c r="AP40" s="90">
        <v>0</v>
      </c>
      <c r="AQ40" s="90">
        <v>0</v>
      </c>
      <c r="AR40" s="91">
        <v>0</v>
      </c>
      <c r="AS40" s="91">
        <v>0</v>
      </c>
      <c r="AT40" s="114">
        <f>+K40-R40-Y40-AF40-AM40</f>
        <v>0</v>
      </c>
      <c r="AU40" s="114">
        <f>+L40-S40-Z40-AG40-AN40</f>
        <v>0</v>
      </c>
      <c r="AV40" s="114">
        <f>+M40-T40-AA40-AH40-AO40</f>
        <v>0</v>
      </c>
      <c r="AW40" s="114">
        <f>+N40-U40-AB40-AI40-AP40</f>
        <v>96000</v>
      </c>
      <c r="AX40" s="114">
        <f>+O40-V40-AC40-AJ40-AQ40</f>
        <v>0</v>
      </c>
      <c r="AY40" s="114">
        <f>+P40-W40-AD40-AK40-AR40</f>
        <v>96000</v>
      </c>
      <c r="AZ40" s="114">
        <f>+Q40-X40-AE40-AL40-AS40</f>
        <v>96000</v>
      </c>
      <c r="BA40" s="137">
        <v>20</v>
      </c>
      <c r="BB40" s="138"/>
      <c r="BC40" s="137"/>
      <c r="BD40" s="138"/>
      <c r="BE40" s="137"/>
      <c r="BF40" s="138"/>
      <c r="BG40" s="137">
        <f>+BA40-BC40-BE40</f>
        <v>20</v>
      </c>
      <c r="BH40" s="138"/>
    </row>
    <row r="41" spans="1:60" ht="55.5">
      <c r="A41" s="56">
        <v>2026</v>
      </c>
      <c r="B41" s="56">
        <v>8324</v>
      </c>
      <c r="C41" s="56">
        <v>2</v>
      </c>
      <c r="D41" s="56"/>
      <c r="E41" s="56"/>
      <c r="F41" s="56"/>
      <c r="G41" s="56"/>
      <c r="H41" s="62"/>
      <c r="I41" s="63"/>
      <c r="J41" s="69" t="s">
        <v>117</v>
      </c>
      <c r="K41" s="70">
        <v>46598672.140000001</v>
      </c>
      <c r="L41" s="70">
        <v>0</v>
      </c>
      <c r="M41" s="70">
        <v>46598672.140000001</v>
      </c>
      <c r="N41" s="70">
        <v>30865948.609999999</v>
      </c>
      <c r="O41" s="70">
        <v>0</v>
      </c>
      <c r="P41" s="70">
        <v>30865948.609999999</v>
      </c>
      <c r="Q41" s="70">
        <v>77464620.75</v>
      </c>
      <c r="R41" s="70">
        <v>0</v>
      </c>
      <c r="S41" s="70">
        <v>0</v>
      </c>
      <c r="T41" s="70">
        <v>0</v>
      </c>
      <c r="U41" s="70">
        <v>0</v>
      </c>
      <c r="V41" s="70">
        <v>0</v>
      </c>
      <c r="W41" s="70">
        <v>0</v>
      </c>
      <c r="X41" s="70">
        <v>0</v>
      </c>
      <c r="Y41" s="70">
        <v>0</v>
      </c>
      <c r="Z41" s="70">
        <v>0</v>
      </c>
      <c r="AA41" s="70">
        <v>0</v>
      </c>
      <c r="AB41" s="70">
        <v>0</v>
      </c>
      <c r="AC41" s="70">
        <v>0</v>
      </c>
      <c r="AD41" s="70">
        <v>0</v>
      </c>
      <c r="AE41" s="70">
        <v>0</v>
      </c>
      <c r="AF41" s="70">
        <v>0</v>
      </c>
      <c r="AG41" s="70">
        <v>0</v>
      </c>
      <c r="AH41" s="70">
        <v>0</v>
      </c>
      <c r="AI41" s="70">
        <v>0</v>
      </c>
      <c r="AJ41" s="70">
        <v>0</v>
      </c>
      <c r="AK41" s="70">
        <v>0</v>
      </c>
      <c r="AL41" s="70">
        <v>0</v>
      </c>
      <c r="AM41" s="70">
        <v>0</v>
      </c>
      <c r="AN41" s="70">
        <v>0</v>
      </c>
      <c r="AO41" s="70">
        <v>0</v>
      </c>
      <c r="AP41" s="70">
        <v>0</v>
      </c>
      <c r="AQ41" s="70">
        <v>0</v>
      </c>
      <c r="AR41" s="70">
        <v>0</v>
      </c>
      <c r="AS41" s="70">
        <v>0</v>
      </c>
      <c r="AT41" s="70">
        <f>+K41-R41-Y41-AF41-AM41</f>
        <v>46598672.140000001</v>
      </c>
      <c r="AU41" s="70">
        <f>+L41-S41-Z41-AG41-AN41</f>
        <v>0</v>
      </c>
      <c r="AV41" s="70">
        <f>+M41-T41-AA41-AH41-AO41</f>
        <v>46598672.140000001</v>
      </c>
      <c r="AW41" s="70">
        <f>+N41-U41-AB41-AI41-AP41</f>
        <v>30865948.609999999</v>
      </c>
      <c r="AX41" s="70">
        <f>+O41-V41-AC41-AJ41-AQ41</f>
        <v>0</v>
      </c>
      <c r="AY41" s="70">
        <f>+P41-W41-AD41-AK41-AR41</f>
        <v>30865948.609999999</v>
      </c>
      <c r="AZ41" s="70">
        <f>+Q41-X41-AE41-AL41-AS41</f>
        <v>77464620.75</v>
      </c>
      <c r="BA41" s="125"/>
      <c r="BB41" s="126"/>
      <c r="BC41" s="125"/>
      <c r="BD41" s="126"/>
      <c r="BE41" s="125"/>
      <c r="BF41" s="126"/>
      <c r="BG41" s="125"/>
      <c r="BH41" s="126"/>
    </row>
    <row r="42" spans="1:60" ht="27.75">
      <c r="A42" s="57">
        <v>2026</v>
      </c>
      <c r="B42" s="57">
        <v>8324</v>
      </c>
      <c r="C42" s="57">
        <v>2</v>
      </c>
      <c r="D42" s="57">
        <v>3</v>
      </c>
      <c r="E42" s="57"/>
      <c r="F42" s="57"/>
      <c r="G42" s="57"/>
      <c r="H42" s="57"/>
      <c r="I42" s="64"/>
      <c r="J42" s="71" t="s">
        <v>118</v>
      </c>
      <c r="K42" s="72">
        <v>20409395.5</v>
      </c>
      <c r="L42" s="72">
        <v>0</v>
      </c>
      <c r="M42" s="72">
        <v>20409395.5</v>
      </c>
      <c r="N42" s="72">
        <v>6700000</v>
      </c>
      <c r="O42" s="72">
        <v>0</v>
      </c>
      <c r="P42" s="72">
        <v>6700000</v>
      </c>
      <c r="Q42" s="72">
        <v>27109395.5</v>
      </c>
      <c r="R42" s="72">
        <v>0</v>
      </c>
      <c r="S42" s="72">
        <v>0</v>
      </c>
      <c r="T42" s="72">
        <v>0</v>
      </c>
      <c r="U42" s="72">
        <v>0</v>
      </c>
      <c r="V42" s="72">
        <v>0</v>
      </c>
      <c r="W42" s="72">
        <v>0</v>
      </c>
      <c r="X42" s="72">
        <v>0</v>
      </c>
      <c r="Y42" s="72">
        <v>0</v>
      </c>
      <c r="Z42" s="72">
        <v>0</v>
      </c>
      <c r="AA42" s="72">
        <v>0</v>
      </c>
      <c r="AB42" s="72">
        <v>0</v>
      </c>
      <c r="AC42" s="72">
        <v>0</v>
      </c>
      <c r="AD42" s="72">
        <v>0</v>
      </c>
      <c r="AE42" s="72">
        <v>0</v>
      </c>
      <c r="AF42" s="72">
        <v>0</v>
      </c>
      <c r="AG42" s="72">
        <v>0</v>
      </c>
      <c r="AH42" s="72">
        <v>0</v>
      </c>
      <c r="AI42" s="72">
        <v>0</v>
      </c>
      <c r="AJ42" s="72">
        <v>0</v>
      </c>
      <c r="AK42" s="72">
        <v>0</v>
      </c>
      <c r="AL42" s="72">
        <v>0</v>
      </c>
      <c r="AM42" s="72">
        <v>0</v>
      </c>
      <c r="AN42" s="72">
        <v>0</v>
      </c>
      <c r="AO42" s="72">
        <v>0</v>
      </c>
      <c r="AP42" s="72">
        <v>0</v>
      </c>
      <c r="AQ42" s="72">
        <v>0</v>
      </c>
      <c r="AR42" s="72">
        <v>0</v>
      </c>
      <c r="AS42" s="72">
        <v>0</v>
      </c>
      <c r="AT42" s="72">
        <f>+K42-R42-Y42-AF42-AM42</f>
        <v>20409395.5</v>
      </c>
      <c r="AU42" s="72">
        <f>+L42-S42-Z42-AG42-AN42</f>
        <v>0</v>
      </c>
      <c r="AV42" s="72">
        <f>+M42-T42-AA42-AH42-AO42</f>
        <v>20409395.5</v>
      </c>
      <c r="AW42" s="72">
        <f>+N42-U42-AB42-AI42-AP42</f>
        <v>6700000</v>
      </c>
      <c r="AX42" s="72">
        <f>+O42-V42-AC42-AJ42-AQ42</f>
        <v>0</v>
      </c>
      <c r="AY42" s="72">
        <f>+P42-W42-AD42-AK42-AR42</f>
        <v>6700000</v>
      </c>
      <c r="AZ42" s="72">
        <f>+Q42-X42-AE42-AL42-AS42</f>
        <v>27109395.5</v>
      </c>
      <c r="BA42" s="127"/>
      <c r="BB42" s="128"/>
      <c r="BC42" s="127"/>
      <c r="BD42" s="128"/>
      <c r="BE42" s="127"/>
      <c r="BF42" s="128"/>
      <c r="BG42" s="127"/>
      <c r="BH42" s="128"/>
    </row>
    <row r="43" spans="1:60" ht="27.75">
      <c r="A43" s="58">
        <v>2026</v>
      </c>
      <c r="B43" s="58">
        <v>8324</v>
      </c>
      <c r="C43" s="58">
        <v>2</v>
      </c>
      <c r="D43" s="58">
        <v>3</v>
      </c>
      <c r="E43" s="58">
        <v>12</v>
      </c>
      <c r="F43" s="58"/>
      <c r="G43" s="58"/>
      <c r="H43" s="65"/>
      <c r="I43" s="66" t="s">
        <v>19</v>
      </c>
      <c r="J43" s="73" t="s">
        <v>119</v>
      </c>
      <c r="K43" s="74">
        <v>20409395.5</v>
      </c>
      <c r="L43" s="74">
        <v>0</v>
      </c>
      <c r="M43" s="74">
        <v>20409395.5</v>
      </c>
      <c r="N43" s="74">
        <v>6700000</v>
      </c>
      <c r="O43" s="74">
        <v>0</v>
      </c>
      <c r="P43" s="74">
        <v>6700000</v>
      </c>
      <c r="Q43" s="74">
        <v>27109395.5</v>
      </c>
      <c r="R43" s="74">
        <v>0</v>
      </c>
      <c r="S43" s="74">
        <v>0</v>
      </c>
      <c r="T43" s="74">
        <v>0</v>
      </c>
      <c r="U43" s="74">
        <v>0</v>
      </c>
      <c r="V43" s="74">
        <v>0</v>
      </c>
      <c r="W43" s="74">
        <v>0</v>
      </c>
      <c r="X43" s="74">
        <v>0</v>
      </c>
      <c r="Y43" s="74">
        <v>0</v>
      </c>
      <c r="Z43" s="74">
        <v>0</v>
      </c>
      <c r="AA43" s="74">
        <v>0</v>
      </c>
      <c r="AB43" s="74">
        <v>0</v>
      </c>
      <c r="AC43" s="74">
        <v>0</v>
      </c>
      <c r="AD43" s="74">
        <v>0</v>
      </c>
      <c r="AE43" s="74">
        <v>0</v>
      </c>
      <c r="AF43" s="74">
        <v>0</v>
      </c>
      <c r="AG43" s="74">
        <v>0</v>
      </c>
      <c r="AH43" s="74">
        <v>0</v>
      </c>
      <c r="AI43" s="74">
        <v>0</v>
      </c>
      <c r="AJ43" s="74">
        <v>0</v>
      </c>
      <c r="AK43" s="74">
        <v>0</v>
      </c>
      <c r="AL43" s="74">
        <v>0</v>
      </c>
      <c r="AM43" s="74">
        <v>0</v>
      </c>
      <c r="AN43" s="74">
        <v>0</v>
      </c>
      <c r="AO43" s="74">
        <v>0</v>
      </c>
      <c r="AP43" s="74">
        <v>0</v>
      </c>
      <c r="AQ43" s="74">
        <v>0</v>
      </c>
      <c r="AR43" s="74">
        <v>0</v>
      </c>
      <c r="AS43" s="74">
        <v>0</v>
      </c>
      <c r="AT43" s="74">
        <f>+K43-R43-Y43-AF43-AM43</f>
        <v>20409395.5</v>
      </c>
      <c r="AU43" s="74">
        <f>+L43-S43-Z43-AG43-AN43</f>
        <v>0</v>
      </c>
      <c r="AV43" s="74">
        <f>+M43-T43-AA43-AH43-AO43</f>
        <v>20409395.5</v>
      </c>
      <c r="AW43" s="74">
        <f>+N43-U43-AB43-AI43-AP43</f>
        <v>6700000</v>
      </c>
      <c r="AX43" s="74">
        <f>+O43-V43-AC43-AJ43-AQ43</f>
        <v>0</v>
      </c>
      <c r="AY43" s="74">
        <f>+P43-W43-AD43-AK43-AR43</f>
        <v>6700000</v>
      </c>
      <c r="AZ43" s="74">
        <f>+Q43-X43-AE43-AL43-AS43</f>
        <v>27109395.5</v>
      </c>
      <c r="BA43" s="129"/>
      <c r="BB43" s="130"/>
      <c r="BC43" s="129"/>
      <c r="BD43" s="130"/>
      <c r="BE43" s="129"/>
      <c r="BF43" s="130"/>
      <c r="BG43" s="129"/>
      <c r="BH43" s="130"/>
    </row>
    <row r="44" spans="1:60" ht="27.75">
      <c r="A44" s="75">
        <v>2026</v>
      </c>
      <c r="B44" s="75">
        <v>8324</v>
      </c>
      <c r="C44" s="75">
        <v>2</v>
      </c>
      <c r="D44" s="75">
        <v>3</v>
      </c>
      <c r="E44" s="75">
        <v>12</v>
      </c>
      <c r="F44" s="75">
        <v>2000</v>
      </c>
      <c r="G44" s="75"/>
      <c r="H44" s="75"/>
      <c r="I44" s="95"/>
      <c r="J44" s="79" t="s">
        <v>24</v>
      </c>
      <c r="K44" s="80">
        <v>20409395.5</v>
      </c>
      <c r="L44" s="80">
        <v>0</v>
      </c>
      <c r="M44" s="80">
        <v>20409395.5</v>
      </c>
      <c r="N44" s="80">
        <v>5000000</v>
      </c>
      <c r="O44" s="80">
        <v>0</v>
      </c>
      <c r="P44" s="80">
        <v>5000000</v>
      </c>
      <c r="Q44" s="80">
        <v>25409395.5</v>
      </c>
      <c r="R44" s="80">
        <v>0</v>
      </c>
      <c r="S44" s="80">
        <v>0</v>
      </c>
      <c r="T44" s="80">
        <v>0</v>
      </c>
      <c r="U44" s="80">
        <v>0</v>
      </c>
      <c r="V44" s="80">
        <v>0</v>
      </c>
      <c r="W44" s="80">
        <v>0</v>
      </c>
      <c r="X44" s="80">
        <v>0</v>
      </c>
      <c r="Y44" s="80">
        <v>0</v>
      </c>
      <c r="Z44" s="80">
        <v>0</v>
      </c>
      <c r="AA44" s="80">
        <v>0</v>
      </c>
      <c r="AB44" s="80">
        <v>0</v>
      </c>
      <c r="AC44" s="80">
        <v>0</v>
      </c>
      <c r="AD44" s="80">
        <v>0</v>
      </c>
      <c r="AE44" s="80">
        <v>0</v>
      </c>
      <c r="AF44" s="80">
        <v>0</v>
      </c>
      <c r="AG44" s="80">
        <v>0</v>
      </c>
      <c r="AH44" s="80">
        <v>0</v>
      </c>
      <c r="AI44" s="80">
        <v>0</v>
      </c>
      <c r="AJ44" s="80">
        <v>0</v>
      </c>
      <c r="AK44" s="80">
        <v>0</v>
      </c>
      <c r="AL44" s="80">
        <v>0</v>
      </c>
      <c r="AM44" s="80">
        <v>0</v>
      </c>
      <c r="AN44" s="80">
        <v>0</v>
      </c>
      <c r="AO44" s="80">
        <v>0</v>
      </c>
      <c r="AP44" s="80">
        <v>0</v>
      </c>
      <c r="AQ44" s="80">
        <v>0</v>
      </c>
      <c r="AR44" s="80">
        <v>0</v>
      </c>
      <c r="AS44" s="80">
        <v>0</v>
      </c>
      <c r="AT44" s="80">
        <f>+K44-R44-Y44-AF44-AM44</f>
        <v>20409395.5</v>
      </c>
      <c r="AU44" s="80">
        <f>+L44-S44-Z44-AG44-AN44</f>
        <v>0</v>
      </c>
      <c r="AV44" s="80">
        <f>+M44-T44-AA44-AH44-AO44</f>
        <v>20409395.5</v>
      </c>
      <c r="AW44" s="80">
        <f>+N44-U44-AB44-AI44-AP44</f>
        <v>5000000</v>
      </c>
      <c r="AX44" s="80">
        <f>+O44-V44-AC44-AJ44-AQ44</f>
        <v>0</v>
      </c>
      <c r="AY44" s="80">
        <f>+P44-W44-AD44-AK44-AR44</f>
        <v>5000000</v>
      </c>
      <c r="AZ44" s="80">
        <f>+Q44-X44-AE44-AL44-AS44</f>
        <v>25409395.5</v>
      </c>
      <c r="BA44" s="131"/>
      <c r="BB44" s="132"/>
      <c r="BC44" s="131"/>
      <c r="BD44" s="132"/>
      <c r="BE44" s="131"/>
      <c r="BF44" s="132"/>
      <c r="BG44" s="131"/>
      <c r="BH44" s="132"/>
    </row>
    <row r="45" spans="1:60" ht="27.75">
      <c r="A45" s="76">
        <v>2026</v>
      </c>
      <c r="B45" s="76">
        <v>8324</v>
      </c>
      <c r="C45" s="76">
        <v>2</v>
      </c>
      <c r="D45" s="76">
        <v>3</v>
      </c>
      <c r="E45" s="76">
        <v>12</v>
      </c>
      <c r="F45" s="76">
        <v>2000</v>
      </c>
      <c r="G45" s="76">
        <v>2700</v>
      </c>
      <c r="H45" s="76"/>
      <c r="I45" s="78" t="s">
        <v>19</v>
      </c>
      <c r="J45" s="81" t="s">
        <v>86</v>
      </c>
      <c r="K45" s="82">
        <v>20409395.5</v>
      </c>
      <c r="L45" s="82">
        <v>0</v>
      </c>
      <c r="M45" s="82">
        <v>20409395.5</v>
      </c>
      <c r="N45" s="82">
        <v>5000000</v>
      </c>
      <c r="O45" s="82">
        <v>0</v>
      </c>
      <c r="P45" s="82">
        <v>5000000</v>
      </c>
      <c r="Q45" s="82">
        <v>25409395.5</v>
      </c>
      <c r="R45" s="82">
        <v>0</v>
      </c>
      <c r="S45" s="82">
        <v>0</v>
      </c>
      <c r="T45" s="82">
        <v>0</v>
      </c>
      <c r="U45" s="82">
        <v>0</v>
      </c>
      <c r="V45" s="82">
        <v>0</v>
      </c>
      <c r="W45" s="82">
        <v>0</v>
      </c>
      <c r="X45" s="82">
        <v>0</v>
      </c>
      <c r="Y45" s="82">
        <v>0</v>
      </c>
      <c r="Z45" s="82">
        <v>0</v>
      </c>
      <c r="AA45" s="82">
        <v>0</v>
      </c>
      <c r="AB45" s="82">
        <v>0</v>
      </c>
      <c r="AC45" s="82">
        <v>0</v>
      </c>
      <c r="AD45" s="82">
        <v>0</v>
      </c>
      <c r="AE45" s="82">
        <v>0</v>
      </c>
      <c r="AF45" s="82">
        <v>0</v>
      </c>
      <c r="AG45" s="82">
        <v>0</v>
      </c>
      <c r="AH45" s="82">
        <v>0</v>
      </c>
      <c r="AI45" s="82">
        <v>0</v>
      </c>
      <c r="AJ45" s="82">
        <v>0</v>
      </c>
      <c r="AK45" s="82">
        <v>0</v>
      </c>
      <c r="AL45" s="82">
        <v>0</v>
      </c>
      <c r="AM45" s="82">
        <v>0</v>
      </c>
      <c r="AN45" s="82">
        <v>0</v>
      </c>
      <c r="AO45" s="82">
        <v>0</v>
      </c>
      <c r="AP45" s="82">
        <v>0</v>
      </c>
      <c r="AQ45" s="82">
        <v>0</v>
      </c>
      <c r="AR45" s="82">
        <v>0</v>
      </c>
      <c r="AS45" s="82">
        <v>0</v>
      </c>
      <c r="AT45" s="82">
        <f>+K45-R45-Y45-AF45-AM45</f>
        <v>20409395.5</v>
      </c>
      <c r="AU45" s="82">
        <f>+L45-S45-Z45-AG45-AN45</f>
        <v>0</v>
      </c>
      <c r="AV45" s="82">
        <f>+M45-T45-AA45-AH45-AO45</f>
        <v>20409395.5</v>
      </c>
      <c r="AW45" s="82">
        <f>+N45-U45-AB45-AI45-AP45</f>
        <v>5000000</v>
      </c>
      <c r="AX45" s="82">
        <f>+O45-V45-AC45-AJ45-AQ45</f>
        <v>0</v>
      </c>
      <c r="AY45" s="82">
        <f>+P45-W45-AD45-AK45-AR45</f>
        <v>5000000</v>
      </c>
      <c r="AZ45" s="82">
        <f>+Q45-X45-AE45-AL45-AS45</f>
        <v>25409395.5</v>
      </c>
      <c r="BA45" s="133"/>
      <c r="BB45" s="134"/>
      <c r="BC45" s="133"/>
      <c r="BD45" s="134"/>
      <c r="BE45" s="133"/>
      <c r="BF45" s="134"/>
      <c r="BG45" s="133"/>
      <c r="BH45" s="134"/>
    </row>
    <row r="46" spans="1:60" ht="27.75">
      <c r="A46" s="83">
        <v>2026</v>
      </c>
      <c r="B46" s="83">
        <v>8324</v>
      </c>
      <c r="C46" s="83">
        <v>2</v>
      </c>
      <c r="D46" s="83">
        <v>3</v>
      </c>
      <c r="E46" s="83">
        <v>12</v>
      </c>
      <c r="F46" s="83">
        <v>2000</v>
      </c>
      <c r="G46" s="83">
        <v>2700</v>
      </c>
      <c r="H46" s="83">
        <v>271</v>
      </c>
      <c r="I46" s="92" t="s">
        <v>19</v>
      </c>
      <c r="J46" s="85" t="s">
        <v>87</v>
      </c>
      <c r="K46" s="86">
        <v>20409395.5</v>
      </c>
      <c r="L46" s="86">
        <v>0</v>
      </c>
      <c r="M46" s="86">
        <v>20409395.5</v>
      </c>
      <c r="N46" s="86">
        <v>5000000</v>
      </c>
      <c r="O46" s="86">
        <v>0</v>
      </c>
      <c r="P46" s="86">
        <v>5000000</v>
      </c>
      <c r="Q46" s="86">
        <v>25409395.5</v>
      </c>
      <c r="R46" s="86">
        <v>0</v>
      </c>
      <c r="S46" s="86">
        <v>0</v>
      </c>
      <c r="T46" s="86">
        <v>0</v>
      </c>
      <c r="U46" s="86">
        <v>0</v>
      </c>
      <c r="V46" s="86">
        <v>0</v>
      </c>
      <c r="W46" s="86">
        <v>0</v>
      </c>
      <c r="X46" s="86">
        <v>0</v>
      </c>
      <c r="Y46" s="86">
        <v>0</v>
      </c>
      <c r="Z46" s="86">
        <v>0</v>
      </c>
      <c r="AA46" s="86">
        <v>0</v>
      </c>
      <c r="AB46" s="86">
        <v>0</v>
      </c>
      <c r="AC46" s="86">
        <v>0</v>
      </c>
      <c r="AD46" s="86">
        <v>0</v>
      </c>
      <c r="AE46" s="86">
        <v>0</v>
      </c>
      <c r="AF46" s="86">
        <v>0</v>
      </c>
      <c r="AG46" s="86">
        <v>0</v>
      </c>
      <c r="AH46" s="86">
        <v>0</v>
      </c>
      <c r="AI46" s="86">
        <v>0</v>
      </c>
      <c r="AJ46" s="86">
        <v>0</v>
      </c>
      <c r="AK46" s="86">
        <v>0</v>
      </c>
      <c r="AL46" s="86">
        <v>0</v>
      </c>
      <c r="AM46" s="86">
        <v>0</v>
      </c>
      <c r="AN46" s="86">
        <v>0</v>
      </c>
      <c r="AO46" s="86">
        <v>0</v>
      </c>
      <c r="AP46" s="86">
        <v>0</v>
      </c>
      <c r="AQ46" s="86">
        <v>0</v>
      </c>
      <c r="AR46" s="86">
        <v>0</v>
      </c>
      <c r="AS46" s="86">
        <v>0</v>
      </c>
      <c r="AT46" s="86">
        <f>+K46-R46-Y46-AF46-AM46</f>
        <v>20409395.5</v>
      </c>
      <c r="AU46" s="86">
        <f>+L46-S46-Z46-AG46-AN46</f>
        <v>0</v>
      </c>
      <c r="AV46" s="86">
        <f>+M46-T46-AA46-AH46-AO46</f>
        <v>20409395.5</v>
      </c>
      <c r="AW46" s="86">
        <f>+N46-U46-AB46-AI46-AP46</f>
        <v>5000000</v>
      </c>
      <c r="AX46" s="86">
        <f>+O46-V46-AC46-AJ46-AQ46</f>
        <v>0</v>
      </c>
      <c r="AY46" s="86">
        <f>+P46-W46-AD46-AK46-AR46</f>
        <v>5000000</v>
      </c>
      <c r="AZ46" s="86">
        <f>+Q46-X46-AE46-AL46-AS46</f>
        <v>25409395.5</v>
      </c>
      <c r="BA46" s="135"/>
      <c r="BB46" s="136"/>
      <c r="BC46" s="135"/>
      <c r="BD46" s="136"/>
      <c r="BE46" s="135"/>
      <c r="BF46" s="136"/>
      <c r="BG46" s="135"/>
      <c r="BH46" s="136"/>
    </row>
    <row r="47" spans="1:60" ht="27.75">
      <c r="A47" s="87">
        <v>2026</v>
      </c>
      <c r="B47" s="87">
        <v>8324</v>
      </c>
      <c r="C47" s="87">
        <v>2</v>
      </c>
      <c r="D47" s="87">
        <v>3</v>
      </c>
      <c r="E47" s="87">
        <v>12</v>
      </c>
      <c r="F47" s="87">
        <v>2000</v>
      </c>
      <c r="G47" s="87">
        <v>2700</v>
      </c>
      <c r="H47" s="87">
        <v>271</v>
      </c>
      <c r="I47" s="88">
        <v>1</v>
      </c>
      <c r="J47" s="89" t="s">
        <v>87</v>
      </c>
      <c r="K47" s="90">
        <v>20409395.5</v>
      </c>
      <c r="L47" s="90">
        <v>0</v>
      </c>
      <c r="M47" s="91">
        <v>20409395.5</v>
      </c>
      <c r="N47" s="90">
        <v>5000000</v>
      </c>
      <c r="O47" s="90">
        <v>0</v>
      </c>
      <c r="P47" s="91">
        <v>5000000</v>
      </c>
      <c r="Q47" s="91">
        <v>25409395.5</v>
      </c>
      <c r="R47" s="90">
        <v>0</v>
      </c>
      <c r="S47" s="90">
        <v>0</v>
      </c>
      <c r="T47" s="91">
        <v>0</v>
      </c>
      <c r="U47" s="90">
        <v>0</v>
      </c>
      <c r="V47" s="90">
        <v>0</v>
      </c>
      <c r="W47" s="91">
        <v>0</v>
      </c>
      <c r="X47" s="91">
        <v>0</v>
      </c>
      <c r="Y47" s="90">
        <v>0</v>
      </c>
      <c r="Z47" s="90">
        <v>0</v>
      </c>
      <c r="AA47" s="91">
        <v>0</v>
      </c>
      <c r="AB47" s="90">
        <v>0</v>
      </c>
      <c r="AC47" s="90">
        <v>0</v>
      </c>
      <c r="AD47" s="91">
        <v>0</v>
      </c>
      <c r="AE47" s="91">
        <v>0</v>
      </c>
      <c r="AF47" s="90">
        <v>0</v>
      </c>
      <c r="AG47" s="90">
        <v>0</v>
      </c>
      <c r="AH47" s="91">
        <v>0</v>
      </c>
      <c r="AI47" s="90">
        <v>0</v>
      </c>
      <c r="AJ47" s="90">
        <v>0</v>
      </c>
      <c r="AK47" s="91">
        <v>0</v>
      </c>
      <c r="AL47" s="91">
        <v>0</v>
      </c>
      <c r="AM47" s="90">
        <v>0</v>
      </c>
      <c r="AN47" s="90">
        <v>0</v>
      </c>
      <c r="AO47" s="91">
        <v>0</v>
      </c>
      <c r="AP47" s="90">
        <v>0</v>
      </c>
      <c r="AQ47" s="90">
        <v>0</v>
      </c>
      <c r="AR47" s="91">
        <v>0</v>
      </c>
      <c r="AS47" s="91">
        <v>0</v>
      </c>
      <c r="AT47" s="114">
        <f>+K47-R47-Y47-AF47-AM47</f>
        <v>20409395.5</v>
      </c>
      <c r="AU47" s="114">
        <f>+L47-S47-Z47-AG47-AN47</f>
        <v>0</v>
      </c>
      <c r="AV47" s="114">
        <f>+M47-T47-AA47-AH47-AO47</f>
        <v>20409395.5</v>
      </c>
      <c r="AW47" s="114">
        <f>+N47-U47-AB47-AI47-AP47</f>
        <v>5000000</v>
      </c>
      <c r="AX47" s="114">
        <f>+O47-V47-AC47-AJ47-AQ47</f>
        <v>0</v>
      </c>
      <c r="AY47" s="114">
        <f>+P47-W47-AD47-AK47-AR47</f>
        <v>5000000</v>
      </c>
      <c r="AZ47" s="114">
        <f>+Q47-X47-AE47-AL47-AS47</f>
        <v>25409395.5</v>
      </c>
      <c r="BA47" s="137">
        <v>12546</v>
      </c>
      <c r="BB47" s="138"/>
      <c r="BC47" s="137"/>
      <c r="BD47" s="138"/>
      <c r="BE47" s="137"/>
      <c r="BF47" s="138"/>
      <c r="BG47" s="137">
        <f>+BA47-BC47-BE47</f>
        <v>12546</v>
      </c>
      <c r="BH47" s="138"/>
    </row>
    <row r="48" spans="1:60" ht="27.75">
      <c r="A48" s="75">
        <v>2026</v>
      </c>
      <c r="B48" s="75">
        <v>8324</v>
      </c>
      <c r="C48" s="75">
        <v>2</v>
      </c>
      <c r="D48" s="75">
        <v>3</v>
      </c>
      <c r="E48" s="75">
        <v>12</v>
      </c>
      <c r="F48" s="75">
        <v>3000</v>
      </c>
      <c r="G48" s="75"/>
      <c r="H48" s="75"/>
      <c r="I48" s="95"/>
      <c r="J48" s="79" t="s">
        <v>28</v>
      </c>
      <c r="K48" s="80">
        <v>0</v>
      </c>
      <c r="L48" s="80">
        <v>0</v>
      </c>
      <c r="M48" s="80">
        <v>0</v>
      </c>
      <c r="N48" s="80">
        <v>1700000</v>
      </c>
      <c r="O48" s="80">
        <v>0</v>
      </c>
      <c r="P48" s="80">
        <v>1700000</v>
      </c>
      <c r="Q48" s="80">
        <v>1700000</v>
      </c>
      <c r="R48" s="80">
        <v>0</v>
      </c>
      <c r="S48" s="80">
        <v>0</v>
      </c>
      <c r="T48" s="80">
        <v>0</v>
      </c>
      <c r="U48" s="80">
        <v>0</v>
      </c>
      <c r="V48" s="80">
        <v>0</v>
      </c>
      <c r="W48" s="80">
        <v>0</v>
      </c>
      <c r="X48" s="80">
        <v>0</v>
      </c>
      <c r="Y48" s="80">
        <v>0</v>
      </c>
      <c r="Z48" s="80">
        <v>0</v>
      </c>
      <c r="AA48" s="80">
        <v>0</v>
      </c>
      <c r="AB48" s="80">
        <v>0</v>
      </c>
      <c r="AC48" s="80">
        <v>0</v>
      </c>
      <c r="AD48" s="80">
        <v>0</v>
      </c>
      <c r="AE48" s="80">
        <v>0</v>
      </c>
      <c r="AF48" s="80">
        <v>0</v>
      </c>
      <c r="AG48" s="80">
        <v>0</v>
      </c>
      <c r="AH48" s="80">
        <v>0</v>
      </c>
      <c r="AI48" s="80">
        <v>0</v>
      </c>
      <c r="AJ48" s="80">
        <v>0</v>
      </c>
      <c r="AK48" s="80">
        <v>0</v>
      </c>
      <c r="AL48" s="80">
        <v>0</v>
      </c>
      <c r="AM48" s="80">
        <v>0</v>
      </c>
      <c r="AN48" s="80">
        <v>0</v>
      </c>
      <c r="AO48" s="80">
        <v>0</v>
      </c>
      <c r="AP48" s="80">
        <v>0</v>
      </c>
      <c r="AQ48" s="80">
        <v>0</v>
      </c>
      <c r="AR48" s="80">
        <v>0</v>
      </c>
      <c r="AS48" s="80">
        <v>0</v>
      </c>
      <c r="AT48" s="80">
        <f>+K48-R48-Y48-AF48-AM48</f>
        <v>0</v>
      </c>
      <c r="AU48" s="80">
        <f>+L48-S48-Z48-AG48-AN48</f>
        <v>0</v>
      </c>
      <c r="AV48" s="80">
        <f>+M48-T48-AA48-AH48-AO48</f>
        <v>0</v>
      </c>
      <c r="AW48" s="80">
        <f>+N48-U48-AB48-AI48-AP48</f>
        <v>1700000</v>
      </c>
      <c r="AX48" s="80">
        <f>+O48-V48-AC48-AJ48-AQ48</f>
        <v>0</v>
      </c>
      <c r="AY48" s="80">
        <f>+P48-W48-AD48-AK48-AR48</f>
        <v>1700000</v>
      </c>
      <c r="AZ48" s="80">
        <f>+Q48-X48-AE48-AL48-AS48</f>
        <v>1700000</v>
      </c>
      <c r="BA48" s="131"/>
      <c r="BB48" s="132"/>
      <c r="BC48" s="131"/>
      <c r="BD48" s="132"/>
      <c r="BE48" s="131"/>
      <c r="BF48" s="132"/>
      <c r="BG48" s="131"/>
      <c r="BH48" s="132"/>
    </row>
    <row r="49" spans="1:60" ht="27.75">
      <c r="A49" s="76">
        <v>2026</v>
      </c>
      <c r="B49" s="76">
        <v>8324</v>
      </c>
      <c r="C49" s="76">
        <v>2</v>
      </c>
      <c r="D49" s="76">
        <v>3</v>
      </c>
      <c r="E49" s="76">
        <v>12</v>
      </c>
      <c r="F49" s="76">
        <v>3000</v>
      </c>
      <c r="G49" s="76">
        <v>3500</v>
      </c>
      <c r="H49" s="76"/>
      <c r="I49" s="78" t="s">
        <v>19</v>
      </c>
      <c r="J49" s="81" t="s">
        <v>70</v>
      </c>
      <c r="K49" s="82">
        <v>0</v>
      </c>
      <c r="L49" s="82">
        <v>0</v>
      </c>
      <c r="M49" s="82">
        <v>0</v>
      </c>
      <c r="N49" s="82">
        <v>1700000</v>
      </c>
      <c r="O49" s="82">
        <v>0</v>
      </c>
      <c r="P49" s="82">
        <v>1700000</v>
      </c>
      <c r="Q49" s="82">
        <v>1700000</v>
      </c>
      <c r="R49" s="82">
        <v>0</v>
      </c>
      <c r="S49" s="82">
        <v>0</v>
      </c>
      <c r="T49" s="82">
        <v>0</v>
      </c>
      <c r="U49" s="82">
        <v>0</v>
      </c>
      <c r="V49" s="82">
        <v>0</v>
      </c>
      <c r="W49" s="82">
        <v>0</v>
      </c>
      <c r="X49" s="82">
        <v>0</v>
      </c>
      <c r="Y49" s="82">
        <v>0</v>
      </c>
      <c r="Z49" s="82">
        <v>0</v>
      </c>
      <c r="AA49" s="82">
        <v>0</v>
      </c>
      <c r="AB49" s="82">
        <v>0</v>
      </c>
      <c r="AC49" s="82">
        <v>0</v>
      </c>
      <c r="AD49" s="82">
        <v>0</v>
      </c>
      <c r="AE49" s="82">
        <v>0</v>
      </c>
      <c r="AF49" s="82">
        <v>0</v>
      </c>
      <c r="AG49" s="82">
        <v>0</v>
      </c>
      <c r="AH49" s="82">
        <v>0</v>
      </c>
      <c r="AI49" s="82">
        <v>0</v>
      </c>
      <c r="AJ49" s="82">
        <v>0</v>
      </c>
      <c r="AK49" s="82">
        <v>0</v>
      </c>
      <c r="AL49" s="82">
        <v>0</v>
      </c>
      <c r="AM49" s="82">
        <v>0</v>
      </c>
      <c r="AN49" s="82">
        <v>0</v>
      </c>
      <c r="AO49" s="82">
        <v>0</v>
      </c>
      <c r="AP49" s="82">
        <v>0</v>
      </c>
      <c r="AQ49" s="82">
        <v>0</v>
      </c>
      <c r="AR49" s="82">
        <v>0</v>
      </c>
      <c r="AS49" s="82">
        <v>0</v>
      </c>
      <c r="AT49" s="82">
        <f>+K49-R49-Y49-AF49-AM49</f>
        <v>0</v>
      </c>
      <c r="AU49" s="82">
        <f>+L49-S49-Z49-AG49-AN49</f>
        <v>0</v>
      </c>
      <c r="AV49" s="82">
        <f>+M49-T49-AA49-AH49-AO49</f>
        <v>0</v>
      </c>
      <c r="AW49" s="82">
        <f>+N49-U49-AB49-AI49-AP49</f>
        <v>1700000</v>
      </c>
      <c r="AX49" s="82">
        <f>+O49-V49-AC49-AJ49-AQ49</f>
        <v>0</v>
      </c>
      <c r="AY49" s="82">
        <f>+P49-W49-AD49-AK49-AR49</f>
        <v>1700000</v>
      </c>
      <c r="AZ49" s="82">
        <f>+Q49-X49-AE49-AL49-AS49</f>
        <v>1700000</v>
      </c>
      <c r="BA49" s="133"/>
      <c r="BB49" s="134"/>
      <c r="BC49" s="133"/>
      <c r="BD49" s="134"/>
      <c r="BE49" s="133"/>
      <c r="BF49" s="134"/>
      <c r="BG49" s="133"/>
      <c r="BH49" s="134"/>
    </row>
    <row r="50" spans="1:60" ht="55.5">
      <c r="A50" s="83">
        <v>2026</v>
      </c>
      <c r="B50" s="83">
        <v>8324</v>
      </c>
      <c r="C50" s="83">
        <v>2</v>
      </c>
      <c r="D50" s="83">
        <v>3</v>
      </c>
      <c r="E50" s="83">
        <v>12</v>
      </c>
      <c r="F50" s="83">
        <v>3000</v>
      </c>
      <c r="G50" s="83">
        <v>3500</v>
      </c>
      <c r="H50" s="83">
        <v>353</v>
      </c>
      <c r="I50" s="92"/>
      <c r="J50" s="85" t="s">
        <v>82</v>
      </c>
      <c r="K50" s="86">
        <v>0</v>
      </c>
      <c r="L50" s="86">
        <v>0</v>
      </c>
      <c r="M50" s="86">
        <v>0</v>
      </c>
      <c r="N50" s="86">
        <v>1700000</v>
      </c>
      <c r="O50" s="86">
        <v>0</v>
      </c>
      <c r="P50" s="86">
        <v>1700000</v>
      </c>
      <c r="Q50" s="86">
        <v>1700000</v>
      </c>
      <c r="R50" s="86">
        <v>0</v>
      </c>
      <c r="S50" s="86">
        <v>0</v>
      </c>
      <c r="T50" s="86">
        <v>0</v>
      </c>
      <c r="U50" s="86">
        <v>0</v>
      </c>
      <c r="V50" s="86">
        <v>0</v>
      </c>
      <c r="W50" s="86">
        <v>0</v>
      </c>
      <c r="X50" s="86">
        <v>0</v>
      </c>
      <c r="Y50" s="86">
        <v>0</v>
      </c>
      <c r="Z50" s="86">
        <v>0</v>
      </c>
      <c r="AA50" s="86">
        <v>0</v>
      </c>
      <c r="AB50" s="86">
        <v>0</v>
      </c>
      <c r="AC50" s="86">
        <v>0</v>
      </c>
      <c r="AD50" s="86">
        <v>0</v>
      </c>
      <c r="AE50" s="86">
        <v>0</v>
      </c>
      <c r="AF50" s="86">
        <v>0</v>
      </c>
      <c r="AG50" s="86">
        <v>0</v>
      </c>
      <c r="AH50" s="86">
        <v>0</v>
      </c>
      <c r="AI50" s="86">
        <v>0</v>
      </c>
      <c r="AJ50" s="86">
        <v>0</v>
      </c>
      <c r="AK50" s="86">
        <v>0</v>
      </c>
      <c r="AL50" s="86">
        <v>0</v>
      </c>
      <c r="AM50" s="86">
        <v>0</v>
      </c>
      <c r="AN50" s="86">
        <v>0</v>
      </c>
      <c r="AO50" s="86">
        <v>0</v>
      </c>
      <c r="AP50" s="86">
        <v>0</v>
      </c>
      <c r="AQ50" s="86">
        <v>0</v>
      </c>
      <c r="AR50" s="86">
        <v>0</v>
      </c>
      <c r="AS50" s="86">
        <v>0</v>
      </c>
      <c r="AT50" s="86">
        <f>+K50-R50-Y50-AF50-AM50</f>
        <v>0</v>
      </c>
      <c r="AU50" s="86">
        <f>+L50-S50-Z50-AG50-AN50</f>
        <v>0</v>
      </c>
      <c r="AV50" s="86">
        <f>+M50-T50-AA50-AH50-AO50</f>
        <v>0</v>
      </c>
      <c r="AW50" s="86">
        <f>+N50-U50-AB50-AI50-AP50</f>
        <v>1700000</v>
      </c>
      <c r="AX50" s="86">
        <f>+O50-V50-AC50-AJ50-AQ50</f>
        <v>0</v>
      </c>
      <c r="AY50" s="86">
        <f>+P50-W50-AD50-AK50-AR50</f>
        <v>1700000</v>
      </c>
      <c r="AZ50" s="86">
        <f>+Q50-X50-AE50-AL50-AS50</f>
        <v>1700000</v>
      </c>
      <c r="BA50" s="140"/>
      <c r="BB50" s="141"/>
      <c r="BC50" s="140"/>
      <c r="BD50" s="141"/>
      <c r="BE50" s="140"/>
      <c r="BF50" s="141"/>
      <c r="BG50" s="140"/>
      <c r="BH50" s="141"/>
    </row>
    <row r="51" spans="1:60" ht="27.75">
      <c r="A51" s="87">
        <v>2026</v>
      </c>
      <c r="B51" s="87">
        <v>8324</v>
      </c>
      <c r="C51" s="87">
        <v>2</v>
      </c>
      <c r="D51" s="87">
        <v>3</v>
      </c>
      <c r="E51" s="87">
        <v>12</v>
      </c>
      <c r="F51" s="87">
        <v>3000</v>
      </c>
      <c r="G51" s="87">
        <v>3500</v>
      </c>
      <c r="H51" s="87">
        <v>353</v>
      </c>
      <c r="I51" s="88">
        <v>1</v>
      </c>
      <c r="J51" s="93" t="s">
        <v>120</v>
      </c>
      <c r="K51" s="90">
        <v>0</v>
      </c>
      <c r="L51" s="90">
        <v>0</v>
      </c>
      <c r="M51" s="91">
        <v>0</v>
      </c>
      <c r="N51" s="90">
        <v>1700000</v>
      </c>
      <c r="O51" s="90">
        <v>0</v>
      </c>
      <c r="P51" s="91">
        <v>1700000</v>
      </c>
      <c r="Q51" s="91">
        <v>1700000</v>
      </c>
      <c r="R51" s="90">
        <v>0</v>
      </c>
      <c r="S51" s="90">
        <v>0</v>
      </c>
      <c r="T51" s="91">
        <v>0</v>
      </c>
      <c r="U51" s="90">
        <v>0</v>
      </c>
      <c r="V51" s="90">
        <v>0</v>
      </c>
      <c r="W51" s="91">
        <v>0</v>
      </c>
      <c r="X51" s="91">
        <v>0</v>
      </c>
      <c r="Y51" s="90">
        <v>0</v>
      </c>
      <c r="Z51" s="90">
        <v>0</v>
      </c>
      <c r="AA51" s="91">
        <v>0</v>
      </c>
      <c r="AB51" s="90">
        <v>0</v>
      </c>
      <c r="AC51" s="90">
        <v>0</v>
      </c>
      <c r="AD51" s="91">
        <v>0</v>
      </c>
      <c r="AE51" s="91">
        <v>0</v>
      </c>
      <c r="AF51" s="90">
        <v>0</v>
      </c>
      <c r="AG51" s="90">
        <v>0</v>
      </c>
      <c r="AH51" s="91">
        <v>0</v>
      </c>
      <c r="AI51" s="90">
        <v>0</v>
      </c>
      <c r="AJ51" s="90">
        <v>0</v>
      </c>
      <c r="AK51" s="91">
        <v>0</v>
      </c>
      <c r="AL51" s="91">
        <v>0</v>
      </c>
      <c r="AM51" s="90">
        <v>0</v>
      </c>
      <c r="AN51" s="90">
        <v>0</v>
      </c>
      <c r="AO51" s="91">
        <v>0</v>
      </c>
      <c r="AP51" s="90">
        <v>0</v>
      </c>
      <c r="AQ51" s="90">
        <v>0</v>
      </c>
      <c r="AR51" s="91">
        <v>0</v>
      </c>
      <c r="AS51" s="91">
        <v>0</v>
      </c>
      <c r="AT51" s="114">
        <f>+K51-R51-Y51-AF51-AM51</f>
        <v>0</v>
      </c>
      <c r="AU51" s="114">
        <f>+L51-S51-Z51-AG51-AN51</f>
        <v>0</v>
      </c>
      <c r="AV51" s="114">
        <f>+M51-T51-AA51-AH51-AO51</f>
        <v>0</v>
      </c>
      <c r="AW51" s="114">
        <f>+N51-U51-AB51-AI51-AP51</f>
        <v>1700000</v>
      </c>
      <c r="AX51" s="114">
        <f>+O51-V51-AC51-AJ51-AQ51</f>
        <v>0</v>
      </c>
      <c r="AY51" s="114">
        <f>+P51-W51-AD51-AK51-AR51</f>
        <v>1700000</v>
      </c>
      <c r="AZ51" s="114">
        <f>+Q51-X51-AE51-AL51-AS51</f>
        <v>1700000</v>
      </c>
      <c r="BA51" s="137">
        <v>1</v>
      </c>
      <c r="BB51" s="138"/>
      <c r="BC51" s="137"/>
      <c r="BD51" s="138"/>
      <c r="BE51" s="137"/>
      <c r="BF51" s="138"/>
      <c r="BG51" s="137">
        <f>+BA51-BC51-BE51</f>
        <v>1</v>
      </c>
      <c r="BH51" s="138"/>
    </row>
    <row r="52" spans="1:60" ht="55.5">
      <c r="A52" s="57">
        <v>2026</v>
      </c>
      <c r="B52" s="57">
        <v>8324</v>
      </c>
      <c r="C52" s="57">
        <v>2</v>
      </c>
      <c r="D52" s="57">
        <v>5</v>
      </c>
      <c r="E52" s="57"/>
      <c r="F52" s="57"/>
      <c r="G52" s="57"/>
      <c r="H52" s="57"/>
      <c r="I52" s="64"/>
      <c r="J52" s="71" t="s">
        <v>121</v>
      </c>
      <c r="K52" s="72">
        <v>0</v>
      </c>
      <c r="L52" s="72">
        <v>0</v>
      </c>
      <c r="M52" s="72">
        <v>0</v>
      </c>
      <c r="N52" s="72">
        <v>9828267.7300000004</v>
      </c>
      <c r="O52" s="72">
        <v>0</v>
      </c>
      <c r="P52" s="72">
        <v>9828267.7300000004</v>
      </c>
      <c r="Q52" s="72">
        <v>9828267.7300000004</v>
      </c>
      <c r="R52" s="72">
        <v>0</v>
      </c>
      <c r="S52" s="72">
        <v>0</v>
      </c>
      <c r="T52" s="72">
        <v>0</v>
      </c>
      <c r="U52" s="72">
        <v>0</v>
      </c>
      <c r="V52" s="72">
        <v>0</v>
      </c>
      <c r="W52" s="72">
        <v>0</v>
      </c>
      <c r="X52" s="72">
        <v>0</v>
      </c>
      <c r="Y52" s="72">
        <v>0</v>
      </c>
      <c r="Z52" s="72">
        <v>0</v>
      </c>
      <c r="AA52" s="72">
        <v>0</v>
      </c>
      <c r="AB52" s="72">
        <v>0</v>
      </c>
      <c r="AC52" s="72">
        <v>0</v>
      </c>
      <c r="AD52" s="72">
        <v>0</v>
      </c>
      <c r="AE52" s="72">
        <v>0</v>
      </c>
      <c r="AF52" s="72">
        <v>0</v>
      </c>
      <c r="AG52" s="72">
        <v>0</v>
      </c>
      <c r="AH52" s="72">
        <v>0</v>
      </c>
      <c r="AI52" s="72">
        <v>0</v>
      </c>
      <c r="AJ52" s="72">
        <v>0</v>
      </c>
      <c r="AK52" s="72">
        <v>0</v>
      </c>
      <c r="AL52" s="72">
        <v>0</v>
      </c>
      <c r="AM52" s="72">
        <v>0</v>
      </c>
      <c r="AN52" s="72">
        <v>0</v>
      </c>
      <c r="AO52" s="72">
        <v>0</v>
      </c>
      <c r="AP52" s="72">
        <v>0</v>
      </c>
      <c r="AQ52" s="72">
        <v>0</v>
      </c>
      <c r="AR52" s="72">
        <v>0</v>
      </c>
      <c r="AS52" s="72">
        <v>0</v>
      </c>
      <c r="AT52" s="72">
        <f>+K52-R52-Y52-AF52-AM52</f>
        <v>0</v>
      </c>
      <c r="AU52" s="72">
        <f>+L52-S52-Z52-AG52-AN52</f>
        <v>0</v>
      </c>
      <c r="AV52" s="72">
        <f>+M52-T52-AA52-AH52-AO52</f>
        <v>0</v>
      </c>
      <c r="AW52" s="72">
        <f>+N52-U52-AB52-AI52-AP52</f>
        <v>9828267.7300000004</v>
      </c>
      <c r="AX52" s="72">
        <f>+O52-V52-AC52-AJ52-AQ52</f>
        <v>0</v>
      </c>
      <c r="AY52" s="72">
        <f>+P52-W52-AD52-AK52-AR52</f>
        <v>9828267.7300000004</v>
      </c>
      <c r="AZ52" s="72">
        <f>+Q52-X52-AE52-AL52-AS52</f>
        <v>9828267.7300000004</v>
      </c>
      <c r="BA52" s="127"/>
      <c r="BB52" s="128"/>
      <c r="BC52" s="127"/>
      <c r="BD52" s="128"/>
      <c r="BE52" s="127"/>
      <c r="BF52" s="128"/>
      <c r="BG52" s="127"/>
      <c r="BH52" s="128"/>
    </row>
    <row r="53" spans="1:60" ht="48">
      <c r="A53" s="1">
        <v>2026</v>
      </c>
      <c r="B53" s="1">
        <v>8324</v>
      </c>
      <c r="C53" s="1">
        <v>2</v>
      </c>
      <c r="D53" s="1">
        <v>5</v>
      </c>
      <c r="E53" s="1">
        <v>16</v>
      </c>
      <c r="F53" s="1"/>
      <c r="G53" s="1"/>
      <c r="H53" s="6"/>
      <c r="I53" s="66" t="s">
        <v>19</v>
      </c>
      <c r="J53" s="7" t="s">
        <v>122</v>
      </c>
      <c r="K53" s="8">
        <v>0</v>
      </c>
      <c r="L53" s="8">
        <v>0</v>
      </c>
      <c r="M53" s="8">
        <v>0</v>
      </c>
      <c r="N53" s="8">
        <v>9828267.7300000004</v>
      </c>
      <c r="O53" s="8">
        <v>0</v>
      </c>
      <c r="P53" s="8">
        <v>9828267.7300000004</v>
      </c>
      <c r="Q53" s="8">
        <v>9828267.7300000004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>
        <v>0</v>
      </c>
      <c r="X53" s="8">
        <v>0</v>
      </c>
      <c r="Y53" s="8">
        <v>0</v>
      </c>
      <c r="Z53" s="8">
        <v>0</v>
      </c>
      <c r="AA53" s="8">
        <v>0</v>
      </c>
      <c r="AB53" s="8">
        <v>0</v>
      </c>
      <c r="AC53" s="8">
        <v>0</v>
      </c>
      <c r="AD53" s="8">
        <v>0</v>
      </c>
      <c r="AE53" s="8">
        <v>0</v>
      </c>
      <c r="AF53" s="8">
        <v>0</v>
      </c>
      <c r="AG53" s="8">
        <v>0</v>
      </c>
      <c r="AH53" s="8">
        <v>0</v>
      </c>
      <c r="AI53" s="8">
        <v>0</v>
      </c>
      <c r="AJ53" s="8">
        <v>0</v>
      </c>
      <c r="AK53" s="8">
        <v>0</v>
      </c>
      <c r="AL53" s="8">
        <v>0</v>
      </c>
      <c r="AM53" s="8">
        <v>0</v>
      </c>
      <c r="AN53" s="8">
        <v>0</v>
      </c>
      <c r="AO53" s="8">
        <v>0</v>
      </c>
      <c r="AP53" s="8">
        <v>0</v>
      </c>
      <c r="AQ53" s="8">
        <v>0</v>
      </c>
      <c r="AR53" s="8">
        <v>0</v>
      </c>
      <c r="AS53" s="8">
        <v>0</v>
      </c>
      <c r="AT53" s="8">
        <f>+K53-R53-Y53-AF53-AM53</f>
        <v>0</v>
      </c>
      <c r="AU53" s="8">
        <f>+L53-S53-Z53-AG53-AN53</f>
        <v>0</v>
      </c>
      <c r="AV53" s="8">
        <f>+M53-T53-AA53-AH53-AO53</f>
        <v>0</v>
      </c>
      <c r="AW53" s="8">
        <f>+N53-U53-AB53-AI53-AP53</f>
        <v>9828267.7300000004</v>
      </c>
      <c r="AX53" s="8">
        <f>+O53-V53-AC53-AJ53-AQ53</f>
        <v>0</v>
      </c>
      <c r="AY53" s="8">
        <f>+P53-W53-AD53-AK53-AR53</f>
        <v>9828267.7300000004</v>
      </c>
      <c r="AZ53" s="8">
        <f>+Q53-X53-AE53-AL53-AS53</f>
        <v>9828267.7300000004</v>
      </c>
      <c r="BA53" s="142"/>
      <c r="BB53" s="143"/>
      <c r="BC53" s="142"/>
      <c r="BD53" s="143"/>
      <c r="BE53" s="142"/>
      <c r="BF53" s="143"/>
      <c r="BG53" s="142"/>
      <c r="BH53" s="143"/>
    </row>
    <row r="54" spans="1:60" ht="27.75">
      <c r="A54" s="2">
        <v>2026</v>
      </c>
      <c r="B54" s="2">
        <v>8324</v>
      </c>
      <c r="C54" s="2">
        <v>2</v>
      </c>
      <c r="D54" s="2">
        <v>5</v>
      </c>
      <c r="E54" s="2">
        <v>16</v>
      </c>
      <c r="F54" s="2">
        <v>1000</v>
      </c>
      <c r="G54" s="2"/>
      <c r="H54" s="2"/>
      <c r="I54" s="77" t="s">
        <v>19</v>
      </c>
      <c r="J54" s="9" t="s">
        <v>20</v>
      </c>
      <c r="K54" s="10">
        <v>0</v>
      </c>
      <c r="L54" s="10">
        <v>0</v>
      </c>
      <c r="M54" s="10">
        <v>0</v>
      </c>
      <c r="N54" s="10">
        <v>6343267.7300000004</v>
      </c>
      <c r="O54" s="10">
        <v>0</v>
      </c>
      <c r="P54" s="10">
        <v>6343267.7300000004</v>
      </c>
      <c r="Q54" s="10">
        <v>6343267.7300000004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0">
        <v>0</v>
      </c>
      <c r="Z54" s="10">
        <v>0</v>
      </c>
      <c r="AA54" s="10">
        <v>0</v>
      </c>
      <c r="AB54" s="10">
        <v>0</v>
      </c>
      <c r="AC54" s="10">
        <v>0</v>
      </c>
      <c r="AD54" s="10">
        <v>0</v>
      </c>
      <c r="AE54" s="10">
        <v>0</v>
      </c>
      <c r="AF54" s="10">
        <v>0</v>
      </c>
      <c r="AG54" s="10">
        <v>0</v>
      </c>
      <c r="AH54" s="10">
        <v>0</v>
      </c>
      <c r="AI54" s="10">
        <v>0</v>
      </c>
      <c r="AJ54" s="10">
        <v>0</v>
      </c>
      <c r="AK54" s="10">
        <v>0</v>
      </c>
      <c r="AL54" s="10">
        <v>0</v>
      </c>
      <c r="AM54" s="10">
        <v>0</v>
      </c>
      <c r="AN54" s="10">
        <v>0</v>
      </c>
      <c r="AO54" s="10">
        <v>0</v>
      </c>
      <c r="AP54" s="10">
        <v>0</v>
      </c>
      <c r="AQ54" s="10">
        <v>0</v>
      </c>
      <c r="AR54" s="10">
        <v>0</v>
      </c>
      <c r="AS54" s="10">
        <v>0</v>
      </c>
      <c r="AT54" s="10">
        <f>+K54-R54-Y54-AF54-AM54</f>
        <v>0</v>
      </c>
      <c r="AU54" s="10">
        <f>+L54-S54-Z54-AG54-AN54</f>
        <v>0</v>
      </c>
      <c r="AV54" s="10">
        <f>+M54-T54-AA54-AH54-AO54</f>
        <v>0</v>
      </c>
      <c r="AW54" s="10">
        <f>+N54-U54-AB54-AI54-AP54</f>
        <v>6343267.7300000004</v>
      </c>
      <c r="AX54" s="10">
        <f>+O54-V54-AC54-AJ54-AQ54</f>
        <v>0</v>
      </c>
      <c r="AY54" s="10">
        <f>+P54-W54-AD54-AK54-AR54</f>
        <v>6343267.7300000004</v>
      </c>
      <c r="AZ54" s="10">
        <f>+Q54-X54-AE54-AL54-AS54</f>
        <v>6343267.7300000004</v>
      </c>
      <c r="BA54" s="144"/>
      <c r="BB54" s="145"/>
      <c r="BC54" s="144"/>
      <c r="BD54" s="145"/>
      <c r="BE54" s="144"/>
      <c r="BF54" s="145"/>
      <c r="BG54" s="144"/>
      <c r="BH54" s="145"/>
    </row>
    <row r="55" spans="1:60" ht="27.75">
      <c r="A55" s="3">
        <v>2026</v>
      </c>
      <c r="B55" s="3">
        <v>8324</v>
      </c>
      <c r="C55" s="3">
        <v>2</v>
      </c>
      <c r="D55" s="3">
        <v>5</v>
      </c>
      <c r="E55" s="3">
        <v>16</v>
      </c>
      <c r="F55" s="3">
        <v>1000</v>
      </c>
      <c r="G55" s="3">
        <v>1200</v>
      </c>
      <c r="H55" s="3"/>
      <c r="I55" s="78" t="s">
        <v>19</v>
      </c>
      <c r="J55" s="11" t="s">
        <v>21</v>
      </c>
      <c r="K55" s="12">
        <v>0</v>
      </c>
      <c r="L55" s="12">
        <v>0</v>
      </c>
      <c r="M55" s="12">
        <v>0</v>
      </c>
      <c r="N55" s="12">
        <v>6343267.7300000004</v>
      </c>
      <c r="O55" s="12">
        <v>0</v>
      </c>
      <c r="P55" s="12">
        <v>6343267.7300000004</v>
      </c>
      <c r="Q55" s="12">
        <v>6343267.7300000004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0</v>
      </c>
      <c r="Y55" s="12">
        <v>0</v>
      </c>
      <c r="Z55" s="12">
        <v>0</v>
      </c>
      <c r="AA55" s="12">
        <v>0</v>
      </c>
      <c r="AB55" s="12">
        <v>0</v>
      </c>
      <c r="AC55" s="12">
        <v>0</v>
      </c>
      <c r="AD55" s="12">
        <v>0</v>
      </c>
      <c r="AE55" s="12">
        <v>0</v>
      </c>
      <c r="AF55" s="12">
        <v>0</v>
      </c>
      <c r="AG55" s="12">
        <v>0</v>
      </c>
      <c r="AH55" s="12">
        <v>0</v>
      </c>
      <c r="AI55" s="12">
        <v>0</v>
      </c>
      <c r="AJ55" s="12">
        <v>0</v>
      </c>
      <c r="AK55" s="12">
        <v>0</v>
      </c>
      <c r="AL55" s="12">
        <v>0</v>
      </c>
      <c r="AM55" s="12">
        <v>0</v>
      </c>
      <c r="AN55" s="12">
        <v>0</v>
      </c>
      <c r="AO55" s="12">
        <v>0</v>
      </c>
      <c r="AP55" s="12">
        <v>0</v>
      </c>
      <c r="AQ55" s="12">
        <v>0</v>
      </c>
      <c r="AR55" s="12">
        <v>0</v>
      </c>
      <c r="AS55" s="12">
        <v>0</v>
      </c>
      <c r="AT55" s="12">
        <f>+K55-R55-Y55-AF55-AM55</f>
        <v>0</v>
      </c>
      <c r="AU55" s="12">
        <f>+L55-S55-Z55-AG55-AN55</f>
        <v>0</v>
      </c>
      <c r="AV55" s="12">
        <f>+M55-T55-AA55-AH55-AO55</f>
        <v>0</v>
      </c>
      <c r="AW55" s="12">
        <f>+N55-U55-AB55-AI55-AP55</f>
        <v>6343267.7300000004</v>
      </c>
      <c r="AX55" s="12">
        <f>+O55-V55-AC55-AJ55-AQ55</f>
        <v>0</v>
      </c>
      <c r="AY55" s="12">
        <f>+P55-W55-AD55-AK55-AR55</f>
        <v>6343267.7300000004</v>
      </c>
      <c r="AZ55" s="12">
        <f>+Q55-X55-AE55-AL55-AS55</f>
        <v>6343267.7300000004</v>
      </c>
      <c r="BA55" s="146"/>
      <c r="BB55" s="147"/>
      <c r="BC55" s="146"/>
      <c r="BD55" s="147"/>
      <c r="BE55" s="146"/>
      <c r="BF55" s="147"/>
      <c r="BG55" s="146"/>
      <c r="BH55" s="147"/>
    </row>
    <row r="56" spans="1:60" ht="27.75">
      <c r="A56" s="4">
        <v>2026</v>
      </c>
      <c r="B56" s="4">
        <v>8324</v>
      </c>
      <c r="C56" s="4">
        <v>2</v>
      </c>
      <c r="D56" s="4">
        <v>5</v>
      </c>
      <c r="E56" s="4">
        <v>16</v>
      </c>
      <c r="F56" s="4">
        <v>1000</v>
      </c>
      <c r="G56" s="4">
        <v>1200</v>
      </c>
      <c r="H56" s="4">
        <v>121</v>
      </c>
      <c r="I56" s="92" t="s">
        <v>19</v>
      </c>
      <c r="J56" s="13" t="s">
        <v>22</v>
      </c>
      <c r="K56" s="14">
        <v>0</v>
      </c>
      <c r="L56" s="14">
        <v>0</v>
      </c>
      <c r="M56" s="14">
        <v>0</v>
      </c>
      <c r="N56" s="14">
        <v>6343267.7300000004</v>
      </c>
      <c r="O56" s="14">
        <v>0</v>
      </c>
      <c r="P56" s="14">
        <v>6343267.7300000004</v>
      </c>
      <c r="Q56" s="14">
        <v>6343267.7300000004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14">
        <v>0</v>
      </c>
      <c r="Z56" s="14">
        <v>0</v>
      </c>
      <c r="AA56" s="14">
        <v>0</v>
      </c>
      <c r="AB56" s="14">
        <v>0</v>
      </c>
      <c r="AC56" s="14">
        <v>0</v>
      </c>
      <c r="AD56" s="14">
        <v>0</v>
      </c>
      <c r="AE56" s="14">
        <v>0</v>
      </c>
      <c r="AF56" s="14">
        <v>0</v>
      </c>
      <c r="AG56" s="14">
        <v>0</v>
      </c>
      <c r="AH56" s="14">
        <v>0</v>
      </c>
      <c r="AI56" s="14">
        <v>0</v>
      </c>
      <c r="AJ56" s="14">
        <v>0</v>
      </c>
      <c r="AK56" s="14">
        <v>0</v>
      </c>
      <c r="AL56" s="14">
        <v>0</v>
      </c>
      <c r="AM56" s="14">
        <v>0</v>
      </c>
      <c r="AN56" s="14">
        <v>0</v>
      </c>
      <c r="AO56" s="14">
        <v>0</v>
      </c>
      <c r="AP56" s="14">
        <v>0</v>
      </c>
      <c r="AQ56" s="14">
        <v>0</v>
      </c>
      <c r="AR56" s="14">
        <v>0</v>
      </c>
      <c r="AS56" s="14">
        <v>0</v>
      </c>
      <c r="AT56" s="14">
        <f>+K56-R56-Y56-AF56-AM56</f>
        <v>0</v>
      </c>
      <c r="AU56" s="14">
        <f>+L56-S56-Z56-AG56-AN56</f>
        <v>0</v>
      </c>
      <c r="AV56" s="14">
        <f>+M56-T56-AA56-AH56-AO56</f>
        <v>0</v>
      </c>
      <c r="AW56" s="14">
        <f>+N56-U56-AB56-AI56-AP56</f>
        <v>6343267.7300000004</v>
      </c>
      <c r="AX56" s="14">
        <f>+O56-V56-AC56-AJ56-AQ56</f>
        <v>0</v>
      </c>
      <c r="AY56" s="14">
        <f>+P56-W56-AD56-AK56-AR56</f>
        <v>6343267.7300000004</v>
      </c>
      <c r="AZ56" s="14">
        <f>+Q56-X56-AE56-AL56-AS56</f>
        <v>6343267.7300000004</v>
      </c>
      <c r="BA56" s="148"/>
      <c r="BB56" s="149"/>
      <c r="BC56" s="148"/>
      <c r="BD56" s="149"/>
      <c r="BE56" s="148"/>
      <c r="BF56" s="149"/>
      <c r="BG56" s="148"/>
      <c r="BH56" s="149"/>
    </row>
    <row r="57" spans="1:60" ht="27.75">
      <c r="A57" s="5">
        <v>2026</v>
      </c>
      <c r="B57" s="5">
        <v>8324</v>
      </c>
      <c r="C57" s="5">
        <v>2</v>
      </c>
      <c r="D57" s="5">
        <v>5</v>
      </c>
      <c r="E57" s="5">
        <v>16</v>
      </c>
      <c r="F57" s="5">
        <v>1000</v>
      </c>
      <c r="G57" s="5">
        <v>1200</v>
      </c>
      <c r="H57" s="5">
        <v>121</v>
      </c>
      <c r="I57" s="88">
        <v>1</v>
      </c>
      <c r="J57" s="15" t="s">
        <v>23</v>
      </c>
      <c r="K57" s="16">
        <v>0</v>
      </c>
      <c r="L57" s="16">
        <v>0</v>
      </c>
      <c r="M57" s="17">
        <v>0</v>
      </c>
      <c r="N57" s="16">
        <v>6343267.7300000004</v>
      </c>
      <c r="O57" s="16">
        <v>0</v>
      </c>
      <c r="P57" s="17">
        <v>6343267.7300000004</v>
      </c>
      <c r="Q57" s="17">
        <v>6343267.7300000004</v>
      </c>
      <c r="R57" s="16">
        <v>0</v>
      </c>
      <c r="S57" s="16">
        <v>0</v>
      </c>
      <c r="T57" s="17">
        <v>0</v>
      </c>
      <c r="U57" s="16">
        <v>0</v>
      </c>
      <c r="V57" s="16">
        <v>0</v>
      </c>
      <c r="W57" s="17">
        <v>0</v>
      </c>
      <c r="X57" s="17">
        <v>0</v>
      </c>
      <c r="Y57" s="16">
        <v>0</v>
      </c>
      <c r="Z57" s="16">
        <v>0</v>
      </c>
      <c r="AA57" s="17">
        <v>0</v>
      </c>
      <c r="AB57" s="16">
        <v>0</v>
      </c>
      <c r="AC57" s="16">
        <v>0</v>
      </c>
      <c r="AD57" s="17">
        <v>0</v>
      </c>
      <c r="AE57" s="17">
        <v>0</v>
      </c>
      <c r="AF57" s="16">
        <v>0</v>
      </c>
      <c r="AG57" s="16">
        <v>0</v>
      </c>
      <c r="AH57" s="17">
        <v>0</v>
      </c>
      <c r="AI57" s="16">
        <v>0</v>
      </c>
      <c r="AJ57" s="16">
        <v>0</v>
      </c>
      <c r="AK57" s="17">
        <v>0</v>
      </c>
      <c r="AL57" s="17">
        <v>0</v>
      </c>
      <c r="AM57" s="16">
        <v>0</v>
      </c>
      <c r="AN57" s="16">
        <v>0</v>
      </c>
      <c r="AO57" s="17">
        <v>0</v>
      </c>
      <c r="AP57" s="16">
        <v>0</v>
      </c>
      <c r="AQ57" s="16">
        <v>0</v>
      </c>
      <c r="AR57" s="17">
        <v>0</v>
      </c>
      <c r="AS57" s="17">
        <v>0</v>
      </c>
      <c r="AT57" s="114">
        <f>+K57-R57-Y57-AF57-AM57</f>
        <v>0</v>
      </c>
      <c r="AU57" s="114">
        <f>+L57-S57-Z57-AG57-AN57</f>
        <v>0</v>
      </c>
      <c r="AV57" s="114">
        <f>+M57-T57-AA57-AH57-AO57</f>
        <v>0</v>
      </c>
      <c r="AW57" s="114">
        <f>+N57-U57-AB57-AI57-AP57</f>
        <v>6343267.7300000004</v>
      </c>
      <c r="AX57" s="114">
        <f>+O57-V57-AC57-AJ57-AQ57</f>
        <v>0</v>
      </c>
      <c r="AY57" s="114">
        <f>+P57-W57-AD57-AK57-AR57</f>
        <v>6343267.7300000004</v>
      </c>
      <c r="AZ57" s="114">
        <f>+Q57-X57-AE57-AL57-AS57</f>
        <v>6343267.7300000004</v>
      </c>
      <c r="BA57" s="150">
        <v>20</v>
      </c>
      <c r="BB57" s="151"/>
      <c r="BC57" s="150"/>
      <c r="BD57" s="151"/>
      <c r="BE57" s="150"/>
      <c r="BF57" s="151"/>
      <c r="BG57" s="137">
        <f>+BA57-BC57-BE57</f>
        <v>20</v>
      </c>
      <c r="BH57" s="151"/>
    </row>
    <row r="58" spans="1:60" ht="27.75">
      <c r="A58" s="2">
        <v>2026</v>
      </c>
      <c r="B58" s="2">
        <v>8324</v>
      </c>
      <c r="C58" s="2">
        <v>2</v>
      </c>
      <c r="D58" s="2">
        <v>5</v>
      </c>
      <c r="E58" s="2">
        <v>16</v>
      </c>
      <c r="F58" s="2">
        <v>2000</v>
      </c>
      <c r="G58" s="2"/>
      <c r="H58" s="2"/>
      <c r="I58" s="77" t="s">
        <v>19</v>
      </c>
      <c r="J58" s="9" t="s">
        <v>24</v>
      </c>
      <c r="K58" s="10">
        <v>0</v>
      </c>
      <c r="L58" s="10">
        <v>0</v>
      </c>
      <c r="M58" s="10">
        <v>0</v>
      </c>
      <c r="N58" s="10">
        <v>900000</v>
      </c>
      <c r="O58" s="10">
        <v>0</v>
      </c>
      <c r="P58" s="10">
        <v>900000</v>
      </c>
      <c r="Q58" s="10">
        <v>900000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0</v>
      </c>
      <c r="Z58" s="10">
        <v>0</v>
      </c>
      <c r="AA58" s="10">
        <v>0</v>
      </c>
      <c r="AB58" s="10">
        <v>0</v>
      </c>
      <c r="AC58" s="10">
        <v>0</v>
      </c>
      <c r="AD58" s="10">
        <v>0</v>
      </c>
      <c r="AE58" s="10">
        <v>0</v>
      </c>
      <c r="AF58" s="10">
        <v>0</v>
      </c>
      <c r="AG58" s="10">
        <v>0</v>
      </c>
      <c r="AH58" s="10">
        <v>0</v>
      </c>
      <c r="AI58" s="10">
        <v>0</v>
      </c>
      <c r="AJ58" s="10">
        <v>0</v>
      </c>
      <c r="AK58" s="10">
        <v>0</v>
      </c>
      <c r="AL58" s="10">
        <v>0</v>
      </c>
      <c r="AM58" s="10">
        <v>0</v>
      </c>
      <c r="AN58" s="10">
        <v>0</v>
      </c>
      <c r="AO58" s="10">
        <v>0</v>
      </c>
      <c r="AP58" s="10">
        <v>0</v>
      </c>
      <c r="AQ58" s="10">
        <v>0</v>
      </c>
      <c r="AR58" s="10">
        <v>0</v>
      </c>
      <c r="AS58" s="10">
        <v>0</v>
      </c>
      <c r="AT58" s="10">
        <f>+K58-R58-Y58-AF58-AM58</f>
        <v>0</v>
      </c>
      <c r="AU58" s="10">
        <f>+L58-S58-Z58-AG58-AN58</f>
        <v>0</v>
      </c>
      <c r="AV58" s="10">
        <f>+M58-T58-AA58-AH58-AO58</f>
        <v>0</v>
      </c>
      <c r="AW58" s="10">
        <f>+N58-U58-AB58-AI58-AP58</f>
        <v>900000</v>
      </c>
      <c r="AX58" s="10">
        <f>+O58-V58-AC58-AJ58-AQ58</f>
        <v>0</v>
      </c>
      <c r="AY58" s="10">
        <f>+P58-W58-AD58-AK58-AR58</f>
        <v>900000</v>
      </c>
      <c r="AZ58" s="10">
        <f>+Q58-X58-AE58-AL58-AS58</f>
        <v>900000</v>
      </c>
      <c r="BA58" s="144"/>
      <c r="BB58" s="152"/>
      <c r="BC58" s="144"/>
      <c r="BD58" s="152"/>
      <c r="BE58" s="144"/>
      <c r="BF58" s="152"/>
      <c r="BG58" s="144"/>
      <c r="BH58" s="152"/>
    </row>
    <row r="59" spans="1:60" ht="48">
      <c r="A59" s="3">
        <v>2026</v>
      </c>
      <c r="B59" s="3">
        <v>8324</v>
      </c>
      <c r="C59" s="3">
        <v>2</v>
      </c>
      <c r="D59" s="3">
        <v>5</v>
      </c>
      <c r="E59" s="3">
        <v>16</v>
      </c>
      <c r="F59" s="3">
        <v>2000</v>
      </c>
      <c r="G59" s="3">
        <v>2100</v>
      </c>
      <c r="H59" s="3"/>
      <c r="I59" s="78" t="s">
        <v>19</v>
      </c>
      <c r="J59" s="11" t="s">
        <v>47</v>
      </c>
      <c r="K59" s="12">
        <v>0</v>
      </c>
      <c r="L59" s="12">
        <v>0</v>
      </c>
      <c r="M59" s="12">
        <v>0</v>
      </c>
      <c r="N59" s="12">
        <v>280000</v>
      </c>
      <c r="O59" s="12">
        <v>0</v>
      </c>
      <c r="P59" s="12">
        <v>280000</v>
      </c>
      <c r="Q59" s="12">
        <v>280000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  <c r="Y59" s="12">
        <v>0</v>
      </c>
      <c r="Z59" s="12">
        <v>0</v>
      </c>
      <c r="AA59" s="12">
        <v>0</v>
      </c>
      <c r="AB59" s="12">
        <v>0</v>
      </c>
      <c r="AC59" s="12">
        <v>0</v>
      </c>
      <c r="AD59" s="12">
        <v>0</v>
      </c>
      <c r="AE59" s="12">
        <v>0</v>
      </c>
      <c r="AF59" s="12">
        <v>0</v>
      </c>
      <c r="AG59" s="12">
        <v>0</v>
      </c>
      <c r="AH59" s="12">
        <v>0</v>
      </c>
      <c r="AI59" s="12">
        <v>0</v>
      </c>
      <c r="AJ59" s="12">
        <v>0</v>
      </c>
      <c r="AK59" s="12">
        <v>0</v>
      </c>
      <c r="AL59" s="12">
        <v>0</v>
      </c>
      <c r="AM59" s="12">
        <v>0</v>
      </c>
      <c r="AN59" s="12">
        <v>0</v>
      </c>
      <c r="AO59" s="12">
        <v>0</v>
      </c>
      <c r="AP59" s="12">
        <v>0</v>
      </c>
      <c r="AQ59" s="12">
        <v>0</v>
      </c>
      <c r="AR59" s="12">
        <v>0</v>
      </c>
      <c r="AS59" s="12">
        <v>0</v>
      </c>
      <c r="AT59" s="12">
        <f>+K59-R59-Y59-AF59-AM59</f>
        <v>0</v>
      </c>
      <c r="AU59" s="12">
        <f>+L59-S59-Z59-AG59-AN59</f>
        <v>0</v>
      </c>
      <c r="AV59" s="12">
        <f>+M59-T59-AA59-AH59-AO59</f>
        <v>0</v>
      </c>
      <c r="AW59" s="12">
        <f>+N59-U59-AB59-AI59-AP59</f>
        <v>280000</v>
      </c>
      <c r="AX59" s="12">
        <f>+O59-V59-AC59-AJ59-AQ59</f>
        <v>0</v>
      </c>
      <c r="AY59" s="12">
        <f>+P59-W59-AD59-AK59-AR59</f>
        <v>280000</v>
      </c>
      <c r="AZ59" s="12">
        <f>+Q59-X59-AE59-AL59-AS59</f>
        <v>280000</v>
      </c>
      <c r="BA59" s="146"/>
      <c r="BB59" s="147"/>
      <c r="BC59" s="146"/>
      <c r="BD59" s="147"/>
      <c r="BE59" s="146"/>
      <c r="BF59" s="147"/>
      <c r="BG59" s="146"/>
      <c r="BH59" s="147"/>
    </row>
    <row r="60" spans="1:60" ht="27.75">
      <c r="A60" s="4">
        <v>2026</v>
      </c>
      <c r="B60" s="4">
        <v>8324</v>
      </c>
      <c r="C60" s="4">
        <v>2</v>
      </c>
      <c r="D60" s="4">
        <v>5</v>
      </c>
      <c r="E60" s="4">
        <v>16</v>
      </c>
      <c r="F60" s="4">
        <v>2000</v>
      </c>
      <c r="G60" s="4">
        <v>2100</v>
      </c>
      <c r="H60" s="4">
        <v>211</v>
      </c>
      <c r="I60" s="96" t="s">
        <v>19</v>
      </c>
      <c r="J60" s="13" t="s">
        <v>48</v>
      </c>
      <c r="K60" s="14">
        <v>0</v>
      </c>
      <c r="L60" s="14">
        <v>0</v>
      </c>
      <c r="M60" s="14">
        <v>0</v>
      </c>
      <c r="N60" s="14">
        <v>100000</v>
      </c>
      <c r="O60" s="14">
        <v>0</v>
      </c>
      <c r="P60" s="14">
        <v>100000</v>
      </c>
      <c r="Q60" s="14">
        <v>100000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14">
        <v>0</v>
      </c>
      <c r="AB60" s="14">
        <v>0</v>
      </c>
      <c r="AC60" s="14">
        <v>0</v>
      </c>
      <c r="AD60" s="14">
        <v>0</v>
      </c>
      <c r="AE60" s="14">
        <v>0</v>
      </c>
      <c r="AF60" s="14">
        <v>0</v>
      </c>
      <c r="AG60" s="14">
        <v>0</v>
      </c>
      <c r="AH60" s="14">
        <v>0</v>
      </c>
      <c r="AI60" s="14">
        <v>0</v>
      </c>
      <c r="AJ60" s="14">
        <v>0</v>
      </c>
      <c r="AK60" s="14">
        <v>0</v>
      </c>
      <c r="AL60" s="14">
        <v>0</v>
      </c>
      <c r="AM60" s="14">
        <v>0</v>
      </c>
      <c r="AN60" s="14">
        <v>0</v>
      </c>
      <c r="AO60" s="14">
        <v>0</v>
      </c>
      <c r="AP60" s="14">
        <v>0</v>
      </c>
      <c r="AQ60" s="14">
        <v>0</v>
      </c>
      <c r="AR60" s="14">
        <v>0</v>
      </c>
      <c r="AS60" s="14">
        <v>0</v>
      </c>
      <c r="AT60" s="14">
        <f>+K60-R60-Y60-AF60-AM60</f>
        <v>0</v>
      </c>
      <c r="AU60" s="14">
        <f>+L60-S60-Z60-AG60-AN60</f>
        <v>0</v>
      </c>
      <c r="AV60" s="14">
        <f>+M60-T60-AA60-AH60-AO60</f>
        <v>0</v>
      </c>
      <c r="AW60" s="14">
        <f>+N60-U60-AB60-AI60-AP60</f>
        <v>100000</v>
      </c>
      <c r="AX60" s="14">
        <f>+O60-V60-AC60-AJ60-AQ60</f>
        <v>0</v>
      </c>
      <c r="AY60" s="14">
        <f>+P60-W60-AD60-AK60-AR60</f>
        <v>100000</v>
      </c>
      <c r="AZ60" s="14">
        <f>+Q60-X60-AE60-AL60-AS60</f>
        <v>100000</v>
      </c>
      <c r="BA60" s="4"/>
      <c r="BB60" s="153"/>
      <c r="BC60" s="4"/>
      <c r="BD60" s="153"/>
      <c r="BE60" s="4"/>
      <c r="BF60" s="153"/>
      <c r="BG60" s="4"/>
      <c r="BH60" s="153"/>
    </row>
    <row r="61" spans="1:60" ht="27.75">
      <c r="A61" s="5">
        <v>2026</v>
      </c>
      <c r="B61" s="5">
        <v>8324</v>
      </c>
      <c r="C61" s="5">
        <v>2</v>
      </c>
      <c r="D61" s="5">
        <v>5</v>
      </c>
      <c r="E61" s="5">
        <v>16</v>
      </c>
      <c r="F61" s="5">
        <v>2000</v>
      </c>
      <c r="G61" s="5">
        <v>2100</v>
      </c>
      <c r="H61" s="5">
        <v>211</v>
      </c>
      <c r="I61" s="88">
        <v>1</v>
      </c>
      <c r="J61" s="15" t="s">
        <v>49</v>
      </c>
      <c r="K61" s="16">
        <v>0</v>
      </c>
      <c r="L61" s="16">
        <v>0</v>
      </c>
      <c r="M61" s="17">
        <v>0</v>
      </c>
      <c r="N61" s="16">
        <v>100000</v>
      </c>
      <c r="O61" s="16">
        <v>0</v>
      </c>
      <c r="P61" s="17">
        <v>100000</v>
      </c>
      <c r="Q61" s="17">
        <v>100000</v>
      </c>
      <c r="R61" s="16">
        <v>0</v>
      </c>
      <c r="S61" s="16">
        <v>0</v>
      </c>
      <c r="T61" s="17">
        <v>0</v>
      </c>
      <c r="U61" s="16">
        <v>0</v>
      </c>
      <c r="V61" s="16">
        <v>0</v>
      </c>
      <c r="W61" s="17">
        <v>0</v>
      </c>
      <c r="X61" s="17">
        <v>0</v>
      </c>
      <c r="Y61" s="16">
        <v>0</v>
      </c>
      <c r="Z61" s="16">
        <v>0</v>
      </c>
      <c r="AA61" s="17">
        <v>0</v>
      </c>
      <c r="AB61" s="16">
        <v>0</v>
      </c>
      <c r="AC61" s="16">
        <v>0</v>
      </c>
      <c r="AD61" s="17">
        <v>0</v>
      </c>
      <c r="AE61" s="17">
        <v>0</v>
      </c>
      <c r="AF61" s="16">
        <v>0</v>
      </c>
      <c r="AG61" s="16">
        <v>0</v>
      </c>
      <c r="AH61" s="17">
        <v>0</v>
      </c>
      <c r="AI61" s="16">
        <v>0</v>
      </c>
      <c r="AJ61" s="16">
        <v>0</v>
      </c>
      <c r="AK61" s="17">
        <v>0</v>
      </c>
      <c r="AL61" s="17">
        <v>0</v>
      </c>
      <c r="AM61" s="16">
        <v>0</v>
      </c>
      <c r="AN61" s="16">
        <v>0</v>
      </c>
      <c r="AO61" s="17">
        <v>0</v>
      </c>
      <c r="AP61" s="16">
        <v>0</v>
      </c>
      <c r="AQ61" s="16">
        <v>0</v>
      </c>
      <c r="AR61" s="17">
        <v>0</v>
      </c>
      <c r="AS61" s="17">
        <v>0</v>
      </c>
      <c r="AT61" s="114">
        <f>+K61-R61-Y61-AF61-AM61</f>
        <v>0</v>
      </c>
      <c r="AU61" s="114">
        <f>+L61-S61-Z61-AG61-AN61</f>
        <v>0</v>
      </c>
      <c r="AV61" s="114">
        <f>+M61-T61-AA61-AH61-AO61</f>
        <v>0</v>
      </c>
      <c r="AW61" s="114">
        <f>+N61-U61-AB61-AI61-AP61</f>
        <v>100000</v>
      </c>
      <c r="AX61" s="114">
        <f>+O61-V61-AC61-AJ61-AQ61</f>
        <v>0</v>
      </c>
      <c r="AY61" s="114">
        <f>+P61-W61-AD61-AK61-AR61</f>
        <v>100000</v>
      </c>
      <c r="AZ61" s="114">
        <f>+Q61-X61-AE61-AL61-AS61</f>
        <v>100000</v>
      </c>
      <c r="BA61" s="150">
        <v>100</v>
      </c>
      <c r="BB61" s="151"/>
      <c r="BC61" s="150"/>
      <c r="BD61" s="151"/>
      <c r="BE61" s="150"/>
      <c r="BF61" s="151"/>
      <c r="BG61" s="137">
        <f>+BA61-BC61-BE61</f>
        <v>100</v>
      </c>
      <c r="BH61" s="151"/>
    </row>
    <row r="62" spans="1:60" ht="48">
      <c r="A62" s="4">
        <v>2026</v>
      </c>
      <c r="B62" s="4">
        <v>8324</v>
      </c>
      <c r="C62" s="4">
        <v>2</v>
      </c>
      <c r="D62" s="4">
        <v>5</v>
      </c>
      <c r="E62" s="4">
        <v>16</v>
      </c>
      <c r="F62" s="4">
        <v>2000</v>
      </c>
      <c r="G62" s="4">
        <v>2100</v>
      </c>
      <c r="H62" s="4">
        <v>214</v>
      </c>
      <c r="I62" s="96" t="s">
        <v>19</v>
      </c>
      <c r="J62" s="13" t="s">
        <v>50</v>
      </c>
      <c r="K62" s="14">
        <v>0</v>
      </c>
      <c r="L62" s="14">
        <v>0</v>
      </c>
      <c r="M62" s="14">
        <v>0</v>
      </c>
      <c r="N62" s="14">
        <v>120000</v>
      </c>
      <c r="O62" s="14">
        <v>0</v>
      </c>
      <c r="P62" s="14">
        <v>120000</v>
      </c>
      <c r="Q62" s="14">
        <v>120000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14">
        <v>0</v>
      </c>
      <c r="Z62" s="14">
        <v>0</v>
      </c>
      <c r="AA62" s="14">
        <v>0</v>
      </c>
      <c r="AB62" s="14">
        <v>0</v>
      </c>
      <c r="AC62" s="14">
        <v>0</v>
      </c>
      <c r="AD62" s="14">
        <v>0</v>
      </c>
      <c r="AE62" s="14">
        <v>0</v>
      </c>
      <c r="AF62" s="14">
        <v>0</v>
      </c>
      <c r="AG62" s="14">
        <v>0</v>
      </c>
      <c r="AH62" s="14">
        <v>0</v>
      </c>
      <c r="AI62" s="14">
        <v>0</v>
      </c>
      <c r="AJ62" s="14">
        <v>0</v>
      </c>
      <c r="AK62" s="14">
        <v>0</v>
      </c>
      <c r="AL62" s="14">
        <v>0</v>
      </c>
      <c r="AM62" s="14">
        <v>0</v>
      </c>
      <c r="AN62" s="14">
        <v>0</v>
      </c>
      <c r="AO62" s="14">
        <v>0</v>
      </c>
      <c r="AP62" s="14">
        <v>0</v>
      </c>
      <c r="AQ62" s="14">
        <v>0</v>
      </c>
      <c r="AR62" s="14">
        <v>0</v>
      </c>
      <c r="AS62" s="14">
        <v>0</v>
      </c>
      <c r="AT62" s="14">
        <f>+K62-R62-Y62-AF62-AM62</f>
        <v>0</v>
      </c>
      <c r="AU62" s="14">
        <f>+L62-S62-Z62-AG62-AN62</f>
        <v>0</v>
      </c>
      <c r="AV62" s="14">
        <f>+M62-T62-AA62-AH62-AO62</f>
        <v>0</v>
      </c>
      <c r="AW62" s="14">
        <f>+N62-U62-AB62-AI62-AP62</f>
        <v>120000</v>
      </c>
      <c r="AX62" s="14">
        <f>+O62-V62-AC62-AJ62-AQ62</f>
        <v>0</v>
      </c>
      <c r="AY62" s="14">
        <f>+P62-W62-AD62-AK62-AR62</f>
        <v>120000</v>
      </c>
      <c r="AZ62" s="14">
        <f>+Q62-X62-AE62-AL62-AS62</f>
        <v>120000</v>
      </c>
      <c r="BA62" s="4"/>
      <c r="BB62" s="153"/>
      <c r="BC62" s="4"/>
      <c r="BD62" s="153"/>
      <c r="BE62" s="4"/>
      <c r="BF62" s="153"/>
      <c r="BG62" s="4"/>
      <c r="BH62" s="153"/>
    </row>
    <row r="63" spans="1:60" ht="27.75">
      <c r="A63" s="5">
        <v>2026</v>
      </c>
      <c r="B63" s="5">
        <v>8324</v>
      </c>
      <c r="C63" s="5">
        <v>2</v>
      </c>
      <c r="D63" s="5">
        <v>5</v>
      </c>
      <c r="E63" s="5">
        <v>16</v>
      </c>
      <c r="F63" s="5">
        <v>2000</v>
      </c>
      <c r="G63" s="5">
        <v>2100</v>
      </c>
      <c r="H63" s="5">
        <v>214</v>
      </c>
      <c r="I63" s="88">
        <v>1</v>
      </c>
      <c r="J63" s="15" t="s">
        <v>51</v>
      </c>
      <c r="K63" s="16">
        <v>0</v>
      </c>
      <c r="L63" s="16">
        <v>0</v>
      </c>
      <c r="M63" s="17">
        <v>0</v>
      </c>
      <c r="N63" s="16">
        <v>120000</v>
      </c>
      <c r="O63" s="16">
        <v>0</v>
      </c>
      <c r="P63" s="17">
        <v>120000</v>
      </c>
      <c r="Q63" s="17">
        <v>120000</v>
      </c>
      <c r="R63" s="16">
        <v>0</v>
      </c>
      <c r="S63" s="16">
        <v>0</v>
      </c>
      <c r="T63" s="17">
        <v>0</v>
      </c>
      <c r="U63" s="16">
        <v>0</v>
      </c>
      <c r="V63" s="16">
        <v>0</v>
      </c>
      <c r="W63" s="17">
        <v>0</v>
      </c>
      <c r="X63" s="17">
        <v>0</v>
      </c>
      <c r="Y63" s="16">
        <v>0</v>
      </c>
      <c r="Z63" s="16">
        <v>0</v>
      </c>
      <c r="AA63" s="17">
        <v>0</v>
      </c>
      <c r="AB63" s="16">
        <v>0</v>
      </c>
      <c r="AC63" s="16">
        <v>0</v>
      </c>
      <c r="AD63" s="17">
        <v>0</v>
      </c>
      <c r="AE63" s="17">
        <v>0</v>
      </c>
      <c r="AF63" s="16">
        <v>0</v>
      </c>
      <c r="AG63" s="16">
        <v>0</v>
      </c>
      <c r="AH63" s="17">
        <v>0</v>
      </c>
      <c r="AI63" s="16">
        <v>0</v>
      </c>
      <c r="AJ63" s="16">
        <v>0</v>
      </c>
      <c r="AK63" s="17">
        <v>0</v>
      </c>
      <c r="AL63" s="17">
        <v>0</v>
      </c>
      <c r="AM63" s="16">
        <v>0</v>
      </c>
      <c r="AN63" s="16">
        <v>0</v>
      </c>
      <c r="AO63" s="17">
        <v>0</v>
      </c>
      <c r="AP63" s="16">
        <v>0</v>
      </c>
      <c r="AQ63" s="16">
        <v>0</v>
      </c>
      <c r="AR63" s="17">
        <v>0</v>
      </c>
      <c r="AS63" s="17">
        <v>0</v>
      </c>
      <c r="AT63" s="114">
        <f>+K63-R63-Y63-AF63-AM63</f>
        <v>0</v>
      </c>
      <c r="AU63" s="114">
        <f>+L63-S63-Z63-AG63-AN63</f>
        <v>0</v>
      </c>
      <c r="AV63" s="114">
        <f>+M63-T63-AA63-AH63-AO63</f>
        <v>0</v>
      </c>
      <c r="AW63" s="114">
        <f>+N63-U63-AB63-AI63-AP63</f>
        <v>120000</v>
      </c>
      <c r="AX63" s="114">
        <f>+O63-V63-AC63-AJ63-AQ63</f>
        <v>0</v>
      </c>
      <c r="AY63" s="114">
        <f>+P63-W63-AD63-AK63-AR63</f>
        <v>120000</v>
      </c>
      <c r="AZ63" s="114">
        <f>+Q63-X63-AE63-AL63-AS63</f>
        <v>120000</v>
      </c>
      <c r="BA63" s="150">
        <v>1</v>
      </c>
      <c r="BB63" s="151"/>
      <c r="BC63" s="150"/>
      <c r="BD63" s="151"/>
      <c r="BE63" s="150"/>
      <c r="BF63" s="151"/>
      <c r="BG63" s="137">
        <f>+BA63-BC63-BE63</f>
        <v>1</v>
      </c>
      <c r="BH63" s="151"/>
    </row>
    <row r="64" spans="1:60" ht="27.75">
      <c r="A64" s="4">
        <v>2026</v>
      </c>
      <c r="B64" s="4">
        <v>8324</v>
      </c>
      <c r="C64" s="4">
        <v>2</v>
      </c>
      <c r="D64" s="4">
        <v>5</v>
      </c>
      <c r="E64" s="4">
        <v>16</v>
      </c>
      <c r="F64" s="4">
        <v>2000</v>
      </c>
      <c r="G64" s="4">
        <v>2100</v>
      </c>
      <c r="H64" s="4">
        <v>216</v>
      </c>
      <c r="I64" s="96" t="s">
        <v>19</v>
      </c>
      <c r="J64" s="13" t="s">
        <v>52</v>
      </c>
      <c r="K64" s="14">
        <v>0</v>
      </c>
      <c r="L64" s="14">
        <v>0</v>
      </c>
      <c r="M64" s="14">
        <v>0</v>
      </c>
      <c r="N64" s="14">
        <v>60000</v>
      </c>
      <c r="O64" s="14">
        <v>0</v>
      </c>
      <c r="P64" s="14">
        <v>60000</v>
      </c>
      <c r="Q64" s="14">
        <v>60000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14">
        <v>0</v>
      </c>
      <c r="Z64" s="14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14">
        <v>0</v>
      </c>
      <c r="AH64" s="14">
        <v>0</v>
      </c>
      <c r="AI64" s="14">
        <v>0</v>
      </c>
      <c r="AJ64" s="14">
        <v>0</v>
      </c>
      <c r="AK64" s="14">
        <v>0</v>
      </c>
      <c r="AL64" s="14">
        <v>0</v>
      </c>
      <c r="AM64" s="14">
        <v>0</v>
      </c>
      <c r="AN64" s="14">
        <v>0</v>
      </c>
      <c r="AO64" s="14">
        <v>0</v>
      </c>
      <c r="AP64" s="14">
        <v>0</v>
      </c>
      <c r="AQ64" s="14">
        <v>0</v>
      </c>
      <c r="AR64" s="14">
        <v>0</v>
      </c>
      <c r="AS64" s="14">
        <v>0</v>
      </c>
      <c r="AT64" s="14">
        <f>+K64-R64-Y64-AF64-AM64</f>
        <v>0</v>
      </c>
      <c r="AU64" s="14">
        <f>+L64-S64-Z64-AG64-AN64</f>
        <v>0</v>
      </c>
      <c r="AV64" s="14">
        <f>+M64-T64-AA64-AH64-AO64</f>
        <v>0</v>
      </c>
      <c r="AW64" s="14">
        <f>+N64-U64-AB64-AI64-AP64</f>
        <v>60000</v>
      </c>
      <c r="AX64" s="14">
        <f>+O64-V64-AC64-AJ64-AQ64</f>
        <v>0</v>
      </c>
      <c r="AY64" s="14">
        <f>+P64-W64-AD64-AK64-AR64</f>
        <v>60000</v>
      </c>
      <c r="AZ64" s="14">
        <f>+Q64-X64-AE64-AL64-AS64</f>
        <v>60000</v>
      </c>
      <c r="BA64" s="4"/>
      <c r="BB64" s="153"/>
      <c r="BC64" s="4"/>
      <c r="BD64" s="153"/>
      <c r="BE64" s="4"/>
      <c r="BF64" s="153"/>
      <c r="BG64" s="4"/>
      <c r="BH64" s="153"/>
    </row>
    <row r="65" spans="1:60" ht="27.75">
      <c r="A65" s="5">
        <v>2026</v>
      </c>
      <c r="B65" s="5">
        <v>8324</v>
      </c>
      <c r="C65" s="5">
        <v>2</v>
      </c>
      <c r="D65" s="5">
        <v>5</v>
      </c>
      <c r="E65" s="5">
        <v>16</v>
      </c>
      <c r="F65" s="5">
        <v>2000</v>
      </c>
      <c r="G65" s="5">
        <v>2100</v>
      </c>
      <c r="H65" s="5">
        <v>216</v>
      </c>
      <c r="I65" s="88">
        <v>1</v>
      </c>
      <c r="J65" s="15" t="s">
        <v>52</v>
      </c>
      <c r="K65" s="16">
        <v>0</v>
      </c>
      <c r="L65" s="16">
        <v>0</v>
      </c>
      <c r="M65" s="17">
        <v>0</v>
      </c>
      <c r="N65" s="16">
        <v>60000</v>
      </c>
      <c r="O65" s="16">
        <v>0</v>
      </c>
      <c r="P65" s="17">
        <v>60000</v>
      </c>
      <c r="Q65" s="17">
        <v>60000</v>
      </c>
      <c r="R65" s="16">
        <v>0</v>
      </c>
      <c r="S65" s="16">
        <v>0</v>
      </c>
      <c r="T65" s="17">
        <v>0</v>
      </c>
      <c r="U65" s="16">
        <v>0</v>
      </c>
      <c r="V65" s="16">
        <v>0</v>
      </c>
      <c r="W65" s="17">
        <v>0</v>
      </c>
      <c r="X65" s="17">
        <v>0</v>
      </c>
      <c r="Y65" s="16">
        <v>0</v>
      </c>
      <c r="Z65" s="16">
        <v>0</v>
      </c>
      <c r="AA65" s="17">
        <v>0</v>
      </c>
      <c r="AB65" s="16">
        <v>0</v>
      </c>
      <c r="AC65" s="16">
        <v>0</v>
      </c>
      <c r="AD65" s="17">
        <v>0</v>
      </c>
      <c r="AE65" s="17">
        <v>0</v>
      </c>
      <c r="AF65" s="16">
        <v>0</v>
      </c>
      <c r="AG65" s="16">
        <v>0</v>
      </c>
      <c r="AH65" s="17">
        <v>0</v>
      </c>
      <c r="AI65" s="16">
        <v>0</v>
      </c>
      <c r="AJ65" s="16">
        <v>0</v>
      </c>
      <c r="AK65" s="17">
        <v>0</v>
      </c>
      <c r="AL65" s="17">
        <v>0</v>
      </c>
      <c r="AM65" s="16">
        <v>0</v>
      </c>
      <c r="AN65" s="16">
        <v>0</v>
      </c>
      <c r="AO65" s="17">
        <v>0</v>
      </c>
      <c r="AP65" s="16">
        <v>0</v>
      </c>
      <c r="AQ65" s="16">
        <v>0</v>
      </c>
      <c r="AR65" s="17">
        <v>0</v>
      </c>
      <c r="AS65" s="17">
        <v>0</v>
      </c>
      <c r="AT65" s="114">
        <f>+K65-R65-Y65-AF65-AM65</f>
        <v>0</v>
      </c>
      <c r="AU65" s="114">
        <f>+L65-S65-Z65-AG65-AN65</f>
        <v>0</v>
      </c>
      <c r="AV65" s="114">
        <f>+M65-T65-AA65-AH65-AO65</f>
        <v>0</v>
      </c>
      <c r="AW65" s="114">
        <f>+N65-U65-AB65-AI65-AP65</f>
        <v>60000</v>
      </c>
      <c r="AX65" s="114">
        <f>+O65-V65-AC65-AJ65-AQ65</f>
        <v>0</v>
      </c>
      <c r="AY65" s="114">
        <f>+P65-W65-AD65-AK65-AR65</f>
        <v>60000</v>
      </c>
      <c r="AZ65" s="114">
        <f>+Q65-X65-AE65-AL65-AS65</f>
        <v>60000</v>
      </c>
      <c r="BA65" s="150">
        <v>1</v>
      </c>
      <c r="BB65" s="151"/>
      <c r="BC65" s="150"/>
      <c r="BD65" s="151"/>
      <c r="BE65" s="150"/>
      <c r="BF65" s="151"/>
      <c r="BG65" s="137">
        <f>+BA65-BC65-BE65</f>
        <v>1</v>
      </c>
      <c r="BH65" s="151"/>
    </row>
    <row r="66" spans="1:60" ht="27.75">
      <c r="A66" s="3">
        <v>2026</v>
      </c>
      <c r="B66" s="3">
        <v>8324</v>
      </c>
      <c r="C66" s="3">
        <v>2</v>
      </c>
      <c r="D66" s="3">
        <v>5</v>
      </c>
      <c r="E66" s="3">
        <v>16</v>
      </c>
      <c r="F66" s="3">
        <v>2000</v>
      </c>
      <c r="G66" s="3">
        <v>2600</v>
      </c>
      <c r="H66" s="3"/>
      <c r="I66" s="78" t="s">
        <v>19</v>
      </c>
      <c r="J66" s="11" t="s">
        <v>53</v>
      </c>
      <c r="K66" s="12">
        <v>0</v>
      </c>
      <c r="L66" s="12">
        <v>0</v>
      </c>
      <c r="M66" s="12">
        <v>0</v>
      </c>
      <c r="N66" s="12">
        <v>280000</v>
      </c>
      <c r="O66" s="12">
        <v>0</v>
      </c>
      <c r="P66" s="12">
        <v>280000</v>
      </c>
      <c r="Q66" s="12">
        <v>280000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2">
        <v>0</v>
      </c>
      <c r="Z66" s="12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12">
        <v>0</v>
      </c>
      <c r="AK66" s="12">
        <v>0</v>
      </c>
      <c r="AL66" s="12">
        <v>0</v>
      </c>
      <c r="AM66" s="12">
        <v>0</v>
      </c>
      <c r="AN66" s="12">
        <v>0</v>
      </c>
      <c r="AO66" s="12">
        <v>0</v>
      </c>
      <c r="AP66" s="12">
        <v>0</v>
      </c>
      <c r="AQ66" s="12">
        <v>0</v>
      </c>
      <c r="AR66" s="12">
        <v>0</v>
      </c>
      <c r="AS66" s="12">
        <v>0</v>
      </c>
      <c r="AT66" s="12">
        <f>+K66-R66-Y66-AF66-AM66</f>
        <v>0</v>
      </c>
      <c r="AU66" s="12">
        <f>+L66-S66-Z66-AG66-AN66</f>
        <v>0</v>
      </c>
      <c r="AV66" s="12">
        <f>+M66-T66-AA66-AH66-AO66</f>
        <v>0</v>
      </c>
      <c r="AW66" s="12">
        <f>+N66-U66-AB66-AI66-AP66</f>
        <v>280000</v>
      </c>
      <c r="AX66" s="12">
        <f>+O66-V66-AC66-AJ66-AQ66</f>
        <v>0</v>
      </c>
      <c r="AY66" s="12">
        <f>+P66-W66-AD66-AK66-AR66</f>
        <v>280000</v>
      </c>
      <c r="AZ66" s="12">
        <f>+Q66-X66-AE66-AL66-AS66</f>
        <v>280000</v>
      </c>
      <c r="BA66" s="146"/>
      <c r="BB66" s="147"/>
      <c r="BC66" s="146"/>
      <c r="BD66" s="147"/>
      <c r="BE66" s="146"/>
      <c r="BF66" s="147"/>
      <c r="BG66" s="146"/>
      <c r="BH66" s="147"/>
    </row>
    <row r="67" spans="1:60" ht="27.75">
      <c r="A67" s="4">
        <v>2026</v>
      </c>
      <c r="B67" s="4">
        <v>8324</v>
      </c>
      <c r="C67" s="4">
        <v>2</v>
      </c>
      <c r="D67" s="4">
        <v>5</v>
      </c>
      <c r="E67" s="4">
        <v>16</v>
      </c>
      <c r="F67" s="4">
        <v>2000</v>
      </c>
      <c r="G67" s="4">
        <v>2600</v>
      </c>
      <c r="H67" s="4">
        <v>261</v>
      </c>
      <c r="I67" s="96" t="s">
        <v>19</v>
      </c>
      <c r="J67" s="13" t="s">
        <v>54</v>
      </c>
      <c r="K67" s="14">
        <v>0</v>
      </c>
      <c r="L67" s="14">
        <v>0</v>
      </c>
      <c r="M67" s="14">
        <v>0</v>
      </c>
      <c r="N67" s="14">
        <v>280000</v>
      </c>
      <c r="O67" s="14">
        <v>0</v>
      </c>
      <c r="P67" s="14">
        <v>280000</v>
      </c>
      <c r="Q67" s="14">
        <v>280000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14">
        <v>0</v>
      </c>
      <c r="AB67" s="14">
        <v>0</v>
      </c>
      <c r="AC67" s="14">
        <v>0</v>
      </c>
      <c r="AD67" s="14">
        <v>0</v>
      </c>
      <c r="AE67" s="14">
        <v>0</v>
      </c>
      <c r="AF67" s="14">
        <v>0</v>
      </c>
      <c r="AG67" s="14">
        <v>0</v>
      </c>
      <c r="AH67" s="14">
        <v>0</v>
      </c>
      <c r="AI67" s="14">
        <v>0</v>
      </c>
      <c r="AJ67" s="14">
        <v>0</v>
      </c>
      <c r="AK67" s="14">
        <v>0</v>
      </c>
      <c r="AL67" s="14">
        <v>0</v>
      </c>
      <c r="AM67" s="14">
        <v>0</v>
      </c>
      <c r="AN67" s="14">
        <v>0</v>
      </c>
      <c r="AO67" s="14">
        <v>0</v>
      </c>
      <c r="AP67" s="14">
        <v>0</v>
      </c>
      <c r="AQ67" s="14">
        <v>0</v>
      </c>
      <c r="AR67" s="14">
        <v>0</v>
      </c>
      <c r="AS67" s="14">
        <v>0</v>
      </c>
      <c r="AT67" s="14">
        <f>+K67-R67-Y67-AF67-AM67</f>
        <v>0</v>
      </c>
      <c r="AU67" s="14">
        <f>+L67-S67-Z67-AG67-AN67</f>
        <v>0</v>
      </c>
      <c r="AV67" s="14">
        <f>+M67-T67-AA67-AH67-AO67</f>
        <v>0</v>
      </c>
      <c r="AW67" s="14">
        <f>+N67-U67-AB67-AI67-AP67</f>
        <v>280000</v>
      </c>
      <c r="AX67" s="14">
        <f>+O67-V67-AC67-AJ67-AQ67</f>
        <v>0</v>
      </c>
      <c r="AY67" s="14">
        <f>+P67-W67-AD67-AK67-AR67</f>
        <v>280000</v>
      </c>
      <c r="AZ67" s="14">
        <f>+Q67-X67-AE67-AL67-AS67</f>
        <v>280000</v>
      </c>
      <c r="BA67" s="4"/>
      <c r="BB67" s="153"/>
      <c r="BC67" s="4"/>
      <c r="BD67" s="153"/>
      <c r="BE67" s="4"/>
      <c r="BF67" s="153"/>
      <c r="BG67" s="4"/>
      <c r="BH67" s="153"/>
    </row>
    <row r="68" spans="1:60" ht="27.75">
      <c r="A68" s="5">
        <v>2026</v>
      </c>
      <c r="B68" s="5">
        <v>8324</v>
      </c>
      <c r="C68" s="5">
        <v>2</v>
      </c>
      <c r="D68" s="5">
        <v>5</v>
      </c>
      <c r="E68" s="5">
        <v>16</v>
      </c>
      <c r="F68" s="5">
        <v>2000</v>
      </c>
      <c r="G68" s="5">
        <v>2600</v>
      </c>
      <c r="H68" s="5">
        <v>261</v>
      </c>
      <c r="I68" s="88">
        <v>1</v>
      </c>
      <c r="J68" s="15" t="s">
        <v>116</v>
      </c>
      <c r="K68" s="16">
        <v>0</v>
      </c>
      <c r="L68" s="16">
        <v>0</v>
      </c>
      <c r="M68" s="17">
        <v>0</v>
      </c>
      <c r="N68" s="16">
        <v>280000</v>
      </c>
      <c r="O68" s="16">
        <v>0</v>
      </c>
      <c r="P68" s="17">
        <v>280000</v>
      </c>
      <c r="Q68" s="17">
        <v>280000</v>
      </c>
      <c r="R68" s="16">
        <v>0</v>
      </c>
      <c r="S68" s="16">
        <v>0</v>
      </c>
      <c r="T68" s="17">
        <v>0</v>
      </c>
      <c r="U68" s="16">
        <v>0</v>
      </c>
      <c r="V68" s="16">
        <v>0</v>
      </c>
      <c r="W68" s="17">
        <v>0</v>
      </c>
      <c r="X68" s="17">
        <v>0</v>
      </c>
      <c r="Y68" s="16">
        <v>0</v>
      </c>
      <c r="Z68" s="16">
        <v>0</v>
      </c>
      <c r="AA68" s="17">
        <v>0</v>
      </c>
      <c r="AB68" s="16">
        <v>0</v>
      </c>
      <c r="AC68" s="16">
        <v>0</v>
      </c>
      <c r="AD68" s="17">
        <v>0</v>
      </c>
      <c r="AE68" s="17">
        <v>0</v>
      </c>
      <c r="AF68" s="16">
        <v>0</v>
      </c>
      <c r="AG68" s="16">
        <v>0</v>
      </c>
      <c r="AH68" s="17">
        <v>0</v>
      </c>
      <c r="AI68" s="16">
        <v>0</v>
      </c>
      <c r="AJ68" s="16">
        <v>0</v>
      </c>
      <c r="AK68" s="17">
        <v>0</v>
      </c>
      <c r="AL68" s="17">
        <v>0</v>
      </c>
      <c r="AM68" s="16">
        <v>0</v>
      </c>
      <c r="AN68" s="16">
        <v>0</v>
      </c>
      <c r="AO68" s="17">
        <v>0</v>
      </c>
      <c r="AP68" s="16">
        <v>0</v>
      </c>
      <c r="AQ68" s="16">
        <v>0</v>
      </c>
      <c r="AR68" s="17">
        <v>0</v>
      </c>
      <c r="AS68" s="17">
        <v>0</v>
      </c>
      <c r="AT68" s="114">
        <f>+K68-R68-Y68-AF68-AM68</f>
        <v>0</v>
      </c>
      <c r="AU68" s="114">
        <f>+L68-S68-Z68-AG68-AN68</f>
        <v>0</v>
      </c>
      <c r="AV68" s="114">
        <f>+M68-T68-AA68-AH68-AO68</f>
        <v>0</v>
      </c>
      <c r="AW68" s="114">
        <f>+N68-U68-AB68-AI68-AP68</f>
        <v>280000</v>
      </c>
      <c r="AX68" s="114">
        <f>+O68-V68-AC68-AJ68-AQ68</f>
        <v>0</v>
      </c>
      <c r="AY68" s="114">
        <f>+P68-W68-AD68-AK68-AR68</f>
        <v>280000</v>
      </c>
      <c r="AZ68" s="114">
        <f>+Q68-X68-AE68-AL68-AS68</f>
        <v>280000</v>
      </c>
      <c r="BA68" s="150">
        <v>10769</v>
      </c>
      <c r="BB68" s="151"/>
      <c r="BC68" s="150"/>
      <c r="BD68" s="151"/>
      <c r="BE68" s="150"/>
      <c r="BF68" s="151"/>
      <c r="BG68" s="137">
        <f>+BA68-BC68-BE68</f>
        <v>10769</v>
      </c>
      <c r="BH68" s="151"/>
    </row>
    <row r="69" spans="1:60" ht="27.75">
      <c r="A69" s="3">
        <v>2026</v>
      </c>
      <c r="B69" s="3">
        <v>8324</v>
      </c>
      <c r="C69" s="3">
        <v>2</v>
      </c>
      <c r="D69" s="3">
        <v>5</v>
      </c>
      <c r="E69" s="3">
        <v>16</v>
      </c>
      <c r="F69" s="3">
        <v>2000</v>
      </c>
      <c r="G69" s="3">
        <v>2700</v>
      </c>
      <c r="H69" s="3"/>
      <c r="I69" s="78" t="s">
        <v>19</v>
      </c>
      <c r="J69" s="11" t="s">
        <v>86</v>
      </c>
      <c r="K69" s="12">
        <v>0</v>
      </c>
      <c r="L69" s="12">
        <v>0</v>
      </c>
      <c r="M69" s="12">
        <v>0</v>
      </c>
      <c r="N69" s="12">
        <v>300000</v>
      </c>
      <c r="O69" s="12">
        <v>0</v>
      </c>
      <c r="P69" s="12">
        <v>300000</v>
      </c>
      <c r="Q69" s="12">
        <v>300000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v>0</v>
      </c>
      <c r="Y69" s="12">
        <v>0</v>
      </c>
      <c r="Z69" s="12">
        <v>0</v>
      </c>
      <c r="AA69" s="12">
        <v>0</v>
      </c>
      <c r="AB69" s="12">
        <v>0</v>
      </c>
      <c r="AC69" s="12">
        <v>0</v>
      </c>
      <c r="AD69" s="12">
        <v>0</v>
      </c>
      <c r="AE69" s="12">
        <v>0</v>
      </c>
      <c r="AF69" s="12">
        <v>0</v>
      </c>
      <c r="AG69" s="12">
        <v>0</v>
      </c>
      <c r="AH69" s="12">
        <v>0</v>
      </c>
      <c r="AI69" s="12">
        <v>0</v>
      </c>
      <c r="AJ69" s="12">
        <v>0</v>
      </c>
      <c r="AK69" s="12">
        <v>0</v>
      </c>
      <c r="AL69" s="12">
        <v>0</v>
      </c>
      <c r="AM69" s="12">
        <v>0</v>
      </c>
      <c r="AN69" s="12">
        <v>0</v>
      </c>
      <c r="AO69" s="12">
        <v>0</v>
      </c>
      <c r="AP69" s="12">
        <v>0</v>
      </c>
      <c r="AQ69" s="12">
        <v>0</v>
      </c>
      <c r="AR69" s="12">
        <v>0</v>
      </c>
      <c r="AS69" s="12">
        <v>0</v>
      </c>
      <c r="AT69" s="12">
        <f>+K69-R69-Y69-AF69-AM69</f>
        <v>0</v>
      </c>
      <c r="AU69" s="12">
        <f>+L69-S69-Z69-AG69-AN69</f>
        <v>0</v>
      </c>
      <c r="AV69" s="12">
        <f>+M69-T69-AA69-AH69-AO69</f>
        <v>0</v>
      </c>
      <c r="AW69" s="12">
        <f>+N69-U69-AB69-AI69-AP69</f>
        <v>300000</v>
      </c>
      <c r="AX69" s="12">
        <f>+O69-V69-AC69-AJ69-AQ69</f>
        <v>0</v>
      </c>
      <c r="AY69" s="12">
        <f>+P69-W69-AD69-AK69-AR69</f>
        <v>300000</v>
      </c>
      <c r="AZ69" s="12">
        <f>+Q69-X69-AE69-AL69-AS69</f>
        <v>300000</v>
      </c>
      <c r="BA69" s="146"/>
      <c r="BB69" s="147"/>
      <c r="BC69" s="146"/>
      <c r="BD69" s="147"/>
      <c r="BE69" s="146"/>
      <c r="BF69" s="147"/>
      <c r="BG69" s="146"/>
      <c r="BH69" s="147"/>
    </row>
    <row r="70" spans="1:60" ht="27.75">
      <c r="A70" s="4">
        <v>2026</v>
      </c>
      <c r="B70" s="4">
        <v>8324</v>
      </c>
      <c r="C70" s="4">
        <v>2</v>
      </c>
      <c r="D70" s="4">
        <v>5</v>
      </c>
      <c r="E70" s="4">
        <v>16</v>
      </c>
      <c r="F70" s="4">
        <v>2000</v>
      </c>
      <c r="G70" s="4">
        <v>2700</v>
      </c>
      <c r="H70" s="4">
        <v>271</v>
      </c>
      <c r="I70" s="84" t="s">
        <v>19</v>
      </c>
      <c r="J70" s="13" t="s">
        <v>87</v>
      </c>
      <c r="K70" s="14">
        <v>0</v>
      </c>
      <c r="L70" s="14">
        <v>0</v>
      </c>
      <c r="M70" s="14">
        <v>0</v>
      </c>
      <c r="N70" s="14">
        <v>300000</v>
      </c>
      <c r="O70" s="14">
        <v>0</v>
      </c>
      <c r="P70" s="14">
        <v>300000</v>
      </c>
      <c r="Q70" s="14">
        <v>300000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14">
        <v>0</v>
      </c>
      <c r="Z70" s="14">
        <v>0</v>
      </c>
      <c r="AA70" s="14">
        <v>0</v>
      </c>
      <c r="AB70" s="14">
        <v>0</v>
      </c>
      <c r="AC70" s="14">
        <v>0</v>
      </c>
      <c r="AD70" s="14">
        <v>0</v>
      </c>
      <c r="AE70" s="14">
        <v>0</v>
      </c>
      <c r="AF70" s="14">
        <v>0</v>
      </c>
      <c r="AG70" s="14">
        <v>0</v>
      </c>
      <c r="AH70" s="14">
        <v>0</v>
      </c>
      <c r="AI70" s="14">
        <v>0</v>
      </c>
      <c r="AJ70" s="14">
        <v>0</v>
      </c>
      <c r="AK70" s="14">
        <v>0</v>
      </c>
      <c r="AL70" s="14">
        <v>0</v>
      </c>
      <c r="AM70" s="14">
        <v>0</v>
      </c>
      <c r="AN70" s="14">
        <v>0</v>
      </c>
      <c r="AO70" s="14">
        <v>0</v>
      </c>
      <c r="AP70" s="14">
        <v>0</v>
      </c>
      <c r="AQ70" s="14">
        <v>0</v>
      </c>
      <c r="AR70" s="14">
        <v>0</v>
      </c>
      <c r="AS70" s="14">
        <v>0</v>
      </c>
      <c r="AT70" s="14">
        <f>+K70-R70-Y70-AF70-AM70</f>
        <v>0</v>
      </c>
      <c r="AU70" s="14">
        <f>+L70-S70-Z70-AG70-AN70</f>
        <v>0</v>
      </c>
      <c r="AV70" s="14">
        <f>+M70-T70-AA70-AH70-AO70</f>
        <v>0</v>
      </c>
      <c r="AW70" s="14">
        <f>+N70-U70-AB70-AI70-AP70</f>
        <v>300000</v>
      </c>
      <c r="AX70" s="14">
        <f>+O70-V70-AC70-AJ70-AQ70</f>
        <v>0</v>
      </c>
      <c r="AY70" s="14">
        <f>+P70-W70-AD70-AK70-AR70</f>
        <v>300000</v>
      </c>
      <c r="AZ70" s="14">
        <f>+Q70-X70-AE70-AL70-AS70</f>
        <v>300000</v>
      </c>
      <c r="BA70" s="154"/>
      <c r="BB70" s="155"/>
      <c r="BC70" s="154"/>
      <c r="BD70" s="155"/>
      <c r="BE70" s="154"/>
      <c r="BF70" s="155"/>
      <c r="BG70" s="154"/>
      <c r="BH70" s="155"/>
    </row>
    <row r="71" spans="1:60" ht="27.75">
      <c r="A71" s="5">
        <v>2026</v>
      </c>
      <c r="B71" s="5">
        <v>8324</v>
      </c>
      <c r="C71" s="5">
        <v>2</v>
      </c>
      <c r="D71" s="5">
        <v>5</v>
      </c>
      <c r="E71" s="5">
        <v>16</v>
      </c>
      <c r="F71" s="5">
        <v>2000</v>
      </c>
      <c r="G71" s="5">
        <v>2700</v>
      </c>
      <c r="H71" s="5">
        <v>271</v>
      </c>
      <c r="I71" s="88">
        <v>1</v>
      </c>
      <c r="J71" s="15" t="s">
        <v>87</v>
      </c>
      <c r="K71" s="16">
        <v>0</v>
      </c>
      <c r="L71" s="16">
        <v>0</v>
      </c>
      <c r="M71" s="17">
        <v>0</v>
      </c>
      <c r="N71" s="16">
        <v>300000</v>
      </c>
      <c r="O71" s="16">
        <v>0</v>
      </c>
      <c r="P71" s="17">
        <v>300000</v>
      </c>
      <c r="Q71" s="17">
        <v>300000</v>
      </c>
      <c r="R71" s="16">
        <v>0</v>
      </c>
      <c r="S71" s="16">
        <v>0</v>
      </c>
      <c r="T71" s="17">
        <v>0</v>
      </c>
      <c r="U71" s="16">
        <v>0</v>
      </c>
      <c r="V71" s="16">
        <v>0</v>
      </c>
      <c r="W71" s="17">
        <v>0</v>
      </c>
      <c r="X71" s="17">
        <v>0</v>
      </c>
      <c r="Y71" s="16">
        <v>0</v>
      </c>
      <c r="Z71" s="16">
        <v>0</v>
      </c>
      <c r="AA71" s="17">
        <v>0</v>
      </c>
      <c r="AB71" s="16">
        <v>0</v>
      </c>
      <c r="AC71" s="16">
        <v>0</v>
      </c>
      <c r="AD71" s="17">
        <v>0</v>
      </c>
      <c r="AE71" s="17">
        <v>0</v>
      </c>
      <c r="AF71" s="16">
        <v>0</v>
      </c>
      <c r="AG71" s="16">
        <v>0</v>
      </c>
      <c r="AH71" s="17">
        <v>0</v>
      </c>
      <c r="AI71" s="16">
        <v>0</v>
      </c>
      <c r="AJ71" s="16">
        <v>0</v>
      </c>
      <c r="AK71" s="17">
        <v>0</v>
      </c>
      <c r="AL71" s="17">
        <v>0</v>
      </c>
      <c r="AM71" s="16">
        <v>0</v>
      </c>
      <c r="AN71" s="16">
        <v>0</v>
      </c>
      <c r="AO71" s="17">
        <v>0</v>
      </c>
      <c r="AP71" s="16">
        <v>0</v>
      </c>
      <c r="AQ71" s="16">
        <v>0</v>
      </c>
      <c r="AR71" s="17">
        <v>0</v>
      </c>
      <c r="AS71" s="17">
        <v>0</v>
      </c>
      <c r="AT71" s="114">
        <f>+K71-R71-Y71-AF71-AM71</f>
        <v>0</v>
      </c>
      <c r="AU71" s="114">
        <f>+L71-S71-Z71-AG71-AN71</f>
        <v>0</v>
      </c>
      <c r="AV71" s="114">
        <f>+M71-T71-AA71-AH71-AO71</f>
        <v>0</v>
      </c>
      <c r="AW71" s="114">
        <f>+N71-U71-AB71-AI71-AP71</f>
        <v>300000</v>
      </c>
      <c r="AX71" s="114">
        <f>+O71-V71-AC71-AJ71-AQ71</f>
        <v>0</v>
      </c>
      <c r="AY71" s="114">
        <f>+P71-W71-AD71-AK71-AR71</f>
        <v>300000</v>
      </c>
      <c r="AZ71" s="114">
        <f>+Q71-X71-AE71-AL71-AS71</f>
        <v>300000</v>
      </c>
      <c r="BA71" s="150">
        <v>450</v>
      </c>
      <c r="BB71" s="151"/>
      <c r="BC71" s="150"/>
      <c r="BD71" s="151"/>
      <c r="BE71" s="150"/>
      <c r="BF71" s="151"/>
      <c r="BG71" s="137">
        <f>+BA71-BC71-BE71</f>
        <v>450</v>
      </c>
      <c r="BH71" s="151"/>
    </row>
    <row r="72" spans="1:60" ht="27.75">
      <c r="A72" s="3">
        <v>2026</v>
      </c>
      <c r="B72" s="3">
        <v>8324</v>
      </c>
      <c r="C72" s="3">
        <v>2</v>
      </c>
      <c r="D72" s="3">
        <v>5</v>
      </c>
      <c r="E72" s="3">
        <v>16</v>
      </c>
      <c r="F72" s="3">
        <v>2000</v>
      </c>
      <c r="G72" s="3">
        <v>2900</v>
      </c>
      <c r="H72" s="3"/>
      <c r="I72" s="78" t="s">
        <v>19</v>
      </c>
      <c r="J72" s="11" t="s">
        <v>45</v>
      </c>
      <c r="K72" s="12">
        <v>0</v>
      </c>
      <c r="L72" s="12">
        <v>0</v>
      </c>
      <c r="M72" s="12">
        <v>0</v>
      </c>
      <c r="N72" s="12">
        <v>40000</v>
      </c>
      <c r="O72" s="12">
        <v>0</v>
      </c>
      <c r="P72" s="12">
        <v>40000</v>
      </c>
      <c r="Q72" s="12">
        <v>40000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0</v>
      </c>
      <c r="Y72" s="12">
        <v>0</v>
      </c>
      <c r="Z72" s="12">
        <v>0</v>
      </c>
      <c r="AA72" s="12">
        <v>0</v>
      </c>
      <c r="AB72" s="12">
        <v>0</v>
      </c>
      <c r="AC72" s="12">
        <v>0</v>
      </c>
      <c r="AD72" s="12">
        <v>0</v>
      </c>
      <c r="AE72" s="12">
        <v>0</v>
      </c>
      <c r="AF72" s="12">
        <v>0</v>
      </c>
      <c r="AG72" s="12">
        <v>0</v>
      </c>
      <c r="AH72" s="12">
        <v>0</v>
      </c>
      <c r="AI72" s="12">
        <v>0</v>
      </c>
      <c r="AJ72" s="12">
        <v>0</v>
      </c>
      <c r="AK72" s="12">
        <v>0</v>
      </c>
      <c r="AL72" s="12">
        <v>0</v>
      </c>
      <c r="AM72" s="12">
        <v>0</v>
      </c>
      <c r="AN72" s="12">
        <v>0</v>
      </c>
      <c r="AO72" s="12">
        <v>0</v>
      </c>
      <c r="AP72" s="12">
        <v>0</v>
      </c>
      <c r="AQ72" s="12">
        <v>0</v>
      </c>
      <c r="AR72" s="12">
        <v>0</v>
      </c>
      <c r="AS72" s="12">
        <v>0</v>
      </c>
      <c r="AT72" s="12">
        <f>+K72-R72-Y72-AF72-AM72</f>
        <v>0</v>
      </c>
      <c r="AU72" s="12">
        <f>+L72-S72-Z72-AG72-AN72</f>
        <v>0</v>
      </c>
      <c r="AV72" s="12">
        <f>+M72-T72-AA72-AH72-AO72</f>
        <v>0</v>
      </c>
      <c r="AW72" s="12">
        <f>+N72-U72-AB72-AI72-AP72</f>
        <v>40000</v>
      </c>
      <c r="AX72" s="12">
        <f>+O72-V72-AC72-AJ72-AQ72</f>
        <v>0</v>
      </c>
      <c r="AY72" s="12">
        <f>+P72-W72-AD72-AK72-AR72</f>
        <v>40000</v>
      </c>
      <c r="AZ72" s="12">
        <f>+Q72-X72-AE72-AL72-AS72</f>
        <v>40000</v>
      </c>
      <c r="BA72" s="146"/>
      <c r="BB72" s="147"/>
      <c r="BC72" s="146"/>
      <c r="BD72" s="147"/>
      <c r="BE72" s="146"/>
      <c r="BF72" s="147"/>
      <c r="BG72" s="146"/>
      <c r="BH72" s="147"/>
    </row>
    <row r="73" spans="1:60" ht="48">
      <c r="A73" s="4">
        <v>2026</v>
      </c>
      <c r="B73" s="4">
        <v>8324</v>
      </c>
      <c r="C73" s="4">
        <v>2</v>
      </c>
      <c r="D73" s="4">
        <v>5</v>
      </c>
      <c r="E73" s="4">
        <v>16</v>
      </c>
      <c r="F73" s="4">
        <v>2000</v>
      </c>
      <c r="G73" s="4">
        <v>2900</v>
      </c>
      <c r="H73" s="4">
        <v>294</v>
      </c>
      <c r="I73" s="84" t="s">
        <v>19</v>
      </c>
      <c r="J73" s="13" t="s">
        <v>55</v>
      </c>
      <c r="K73" s="14">
        <v>0</v>
      </c>
      <c r="L73" s="14">
        <v>0</v>
      </c>
      <c r="M73" s="14">
        <v>0</v>
      </c>
      <c r="N73" s="14">
        <v>40000</v>
      </c>
      <c r="O73" s="14">
        <v>0</v>
      </c>
      <c r="P73" s="14">
        <v>40000</v>
      </c>
      <c r="Q73" s="14">
        <v>40000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14">
        <v>0</v>
      </c>
      <c r="AB73" s="14">
        <v>0</v>
      </c>
      <c r="AC73" s="14">
        <v>0</v>
      </c>
      <c r="AD73" s="14">
        <v>0</v>
      </c>
      <c r="AE73" s="14">
        <v>0</v>
      </c>
      <c r="AF73" s="14">
        <v>0</v>
      </c>
      <c r="AG73" s="14">
        <v>0</v>
      </c>
      <c r="AH73" s="14">
        <v>0</v>
      </c>
      <c r="AI73" s="14">
        <v>0</v>
      </c>
      <c r="AJ73" s="14">
        <v>0</v>
      </c>
      <c r="AK73" s="14">
        <v>0</v>
      </c>
      <c r="AL73" s="14">
        <v>0</v>
      </c>
      <c r="AM73" s="14">
        <v>0</v>
      </c>
      <c r="AN73" s="14">
        <v>0</v>
      </c>
      <c r="AO73" s="14">
        <v>0</v>
      </c>
      <c r="AP73" s="14">
        <v>0</v>
      </c>
      <c r="AQ73" s="14">
        <v>0</v>
      </c>
      <c r="AR73" s="14">
        <v>0</v>
      </c>
      <c r="AS73" s="14">
        <v>0</v>
      </c>
      <c r="AT73" s="14">
        <f>+K73-R73-Y73-AF73-AM73</f>
        <v>0</v>
      </c>
      <c r="AU73" s="14">
        <f>+L73-S73-Z73-AG73-AN73</f>
        <v>0</v>
      </c>
      <c r="AV73" s="14">
        <f>+M73-T73-AA73-AH73-AO73</f>
        <v>0</v>
      </c>
      <c r="AW73" s="14">
        <f>+N73-U73-AB73-AI73-AP73</f>
        <v>40000</v>
      </c>
      <c r="AX73" s="14">
        <f>+O73-V73-AC73-AJ73-AQ73</f>
        <v>0</v>
      </c>
      <c r="AY73" s="14">
        <f>+P73-W73-AD73-AK73-AR73</f>
        <v>40000</v>
      </c>
      <c r="AZ73" s="14">
        <f>+Q73-X73-AE73-AL73-AS73</f>
        <v>40000</v>
      </c>
      <c r="BA73" s="154"/>
      <c r="BB73" s="155"/>
      <c r="BC73" s="154"/>
      <c r="BD73" s="155"/>
      <c r="BE73" s="154"/>
      <c r="BF73" s="155"/>
      <c r="BG73" s="154"/>
      <c r="BH73" s="155"/>
    </row>
    <row r="74" spans="1:60" ht="46.5">
      <c r="A74" s="5">
        <v>2026</v>
      </c>
      <c r="B74" s="5">
        <v>8324</v>
      </c>
      <c r="C74" s="5">
        <v>2</v>
      </c>
      <c r="D74" s="5">
        <v>5</v>
      </c>
      <c r="E74" s="5">
        <v>16</v>
      </c>
      <c r="F74" s="5">
        <v>2000</v>
      </c>
      <c r="G74" s="5">
        <v>2900</v>
      </c>
      <c r="H74" s="5">
        <v>294</v>
      </c>
      <c r="I74" s="88">
        <v>1</v>
      </c>
      <c r="J74" s="15" t="s">
        <v>55</v>
      </c>
      <c r="K74" s="16">
        <v>0</v>
      </c>
      <c r="L74" s="16">
        <v>0</v>
      </c>
      <c r="M74" s="17">
        <v>0</v>
      </c>
      <c r="N74" s="16">
        <v>40000</v>
      </c>
      <c r="O74" s="16">
        <v>0</v>
      </c>
      <c r="P74" s="17">
        <v>40000</v>
      </c>
      <c r="Q74" s="17">
        <v>40000</v>
      </c>
      <c r="R74" s="16">
        <v>0</v>
      </c>
      <c r="S74" s="16">
        <v>0</v>
      </c>
      <c r="T74" s="17">
        <v>0</v>
      </c>
      <c r="U74" s="16">
        <v>0</v>
      </c>
      <c r="V74" s="16">
        <v>0</v>
      </c>
      <c r="W74" s="17">
        <v>0</v>
      </c>
      <c r="X74" s="17">
        <v>0</v>
      </c>
      <c r="Y74" s="16">
        <v>0</v>
      </c>
      <c r="Z74" s="16">
        <v>0</v>
      </c>
      <c r="AA74" s="17">
        <v>0</v>
      </c>
      <c r="AB74" s="16">
        <v>0</v>
      </c>
      <c r="AC74" s="16">
        <v>0</v>
      </c>
      <c r="AD74" s="17">
        <v>0</v>
      </c>
      <c r="AE74" s="17">
        <v>0</v>
      </c>
      <c r="AF74" s="16">
        <v>0</v>
      </c>
      <c r="AG74" s="16">
        <v>0</v>
      </c>
      <c r="AH74" s="17">
        <v>0</v>
      </c>
      <c r="AI74" s="16">
        <v>0</v>
      </c>
      <c r="AJ74" s="16">
        <v>0</v>
      </c>
      <c r="AK74" s="17">
        <v>0</v>
      </c>
      <c r="AL74" s="17">
        <v>0</v>
      </c>
      <c r="AM74" s="16">
        <v>0</v>
      </c>
      <c r="AN74" s="16">
        <v>0</v>
      </c>
      <c r="AO74" s="17">
        <v>0</v>
      </c>
      <c r="AP74" s="16">
        <v>0</v>
      </c>
      <c r="AQ74" s="16">
        <v>0</v>
      </c>
      <c r="AR74" s="17">
        <v>0</v>
      </c>
      <c r="AS74" s="17">
        <v>0</v>
      </c>
      <c r="AT74" s="114">
        <f>+K74-R74-Y74-AF74-AM74</f>
        <v>0</v>
      </c>
      <c r="AU74" s="114">
        <f>+L74-S74-Z74-AG74-AN74</f>
        <v>0</v>
      </c>
      <c r="AV74" s="114">
        <f>+M74-T74-AA74-AH74-AO74</f>
        <v>0</v>
      </c>
      <c r="AW74" s="114">
        <f>+N74-U74-AB74-AI74-AP74</f>
        <v>40000</v>
      </c>
      <c r="AX74" s="114">
        <f>+O74-V74-AC74-AJ74-AQ74</f>
        <v>0</v>
      </c>
      <c r="AY74" s="114">
        <f>+P74-W74-AD74-AK74-AR74</f>
        <v>40000</v>
      </c>
      <c r="AZ74" s="114">
        <f>+Q74-X74-AE74-AL74-AS74</f>
        <v>40000</v>
      </c>
      <c r="BA74" s="150">
        <v>1</v>
      </c>
      <c r="BB74" s="151"/>
      <c r="BC74" s="150"/>
      <c r="BD74" s="151"/>
      <c r="BE74" s="150"/>
      <c r="BF74" s="151"/>
      <c r="BG74" s="137">
        <f>+BA74-BC74-BE74</f>
        <v>1</v>
      </c>
      <c r="BH74" s="151"/>
    </row>
    <row r="75" spans="1:60" ht="27.75">
      <c r="A75" s="2">
        <v>2026</v>
      </c>
      <c r="B75" s="2">
        <v>8324</v>
      </c>
      <c r="C75" s="2">
        <v>2</v>
      </c>
      <c r="D75" s="2">
        <v>5</v>
      </c>
      <c r="E75" s="2">
        <v>16</v>
      </c>
      <c r="F75" s="2">
        <v>3000</v>
      </c>
      <c r="G75" s="2"/>
      <c r="H75" s="2"/>
      <c r="I75" s="77" t="s">
        <v>19</v>
      </c>
      <c r="J75" s="9" t="s">
        <v>28</v>
      </c>
      <c r="K75" s="10">
        <v>0</v>
      </c>
      <c r="L75" s="10">
        <v>0</v>
      </c>
      <c r="M75" s="10">
        <v>0</v>
      </c>
      <c r="N75" s="10">
        <v>1535000</v>
      </c>
      <c r="O75" s="10">
        <v>0</v>
      </c>
      <c r="P75" s="10">
        <v>1535000</v>
      </c>
      <c r="Q75" s="10">
        <v>1535000</v>
      </c>
      <c r="R75" s="10">
        <v>0</v>
      </c>
      <c r="S75" s="10">
        <v>0</v>
      </c>
      <c r="T75" s="10">
        <v>0</v>
      </c>
      <c r="U75" s="10">
        <v>0</v>
      </c>
      <c r="V75" s="10">
        <v>0</v>
      </c>
      <c r="W75" s="10">
        <v>0</v>
      </c>
      <c r="X75" s="10">
        <v>0</v>
      </c>
      <c r="Y75" s="10">
        <v>0</v>
      </c>
      <c r="Z75" s="10">
        <v>0</v>
      </c>
      <c r="AA75" s="10">
        <v>0</v>
      </c>
      <c r="AB75" s="10">
        <v>0</v>
      </c>
      <c r="AC75" s="10">
        <v>0</v>
      </c>
      <c r="AD75" s="10">
        <v>0</v>
      </c>
      <c r="AE75" s="10">
        <v>0</v>
      </c>
      <c r="AF75" s="10">
        <v>0</v>
      </c>
      <c r="AG75" s="10">
        <v>0</v>
      </c>
      <c r="AH75" s="10">
        <v>0</v>
      </c>
      <c r="AI75" s="10">
        <v>0</v>
      </c>
      <c r="AJ75" s="10">
        <v>0</v>
      </c>
      <c r="AK75" s="10">
        <v>0</v>
      </c>
      <c r="AL75" s="10">
        <v>0</v>
      </c>
      <c r="AM75" s="10">
        <v>0</v>
      </c>
      <c r="AN75" s="10">
        <v>0</v>
      </c>
      <c r="AO75" s="10">
        <v>0</v>
      </c>
      <c r="AP75" s="10">
        <v>0</v>
      </c>
      <c r="AQ75" s="10">
        <v>0</v>
      </c>
      <c r="AR75" s="10">
        <v>0</v>
      </c>
      <c r="AS75" s="10">
        <v>0</v>
      </c>
      <c r="AT75" s="10">
        <f>+K75-R75-Y75-AF75-AM75</f>
        <v>0</v>
      </c>
      <c r="AU75" s="10">
        <f>+L75-S75-Z75-AG75-AN75</f>
        <v>0</v>
      </c>
      <c r="AV75" s="10">
        <f>+M75-T75-AA75-AH75-AO75</f>
        <v>0</v>
      </c>
      <c r="AW75" s="10">
        <f>+N75-U75-AB75-AI75-AP75</f>
        <v>1535000</v>
      </c>
      <c r="AX75" s="10">
        <f>+O75-V75-AC75-AJ75-AQ75</f>
        <v>0</v>
      </c>
      <c r="AY75" s="10">
        <f>+P75-W75-AD75-AK75-AR75</f>
        <v>1535000</v>
      </c>
      <c r="AZ75" s="10">
        <f>+Q75-X75-AE75-AL75-AS75</f>
        <v>1535000</v>
      </c>
      <c r="BA75" s="144"/>
      <c r="BB75" s="145"/>
      <c r="BC75" s="144"/>
      <c r="BD75" s="145"/>
      <c r="BE75" s="144"/>
      <c r="BF75" s="145"/>
      <c r="BG75" s="144"/>
      <c r="BH75" s="145"/>
    </row>
    <row r="76" spans="1:60" ht="27.75">
      <c r="A76" s="3">
        <v>2026</v>
      </c>
      <c r="B76" s="3">
        <v>8324</v>
      </c>
      <c r="C76" s="3">
        <v>2</v>
      </c>
      <c r="D76" s="3">
        <v>5</v>
      </c>
      <c r="E76" s="3">
        <v>16</v>
      </c>
      <c r="F76" s="3">
        <v>3000</v>
      </c>
      <c r="G76" s="3">
        <v>3600</v>
      </c>
      <c r="H76" s="3"/>
      <c r="I76" s="78" t="s">
        <v>19</v>
      </c>
      <c r="J76" s="11" t="s">
        <v>56</v>
      </c>
      <c r="K76" s="12">
        <v>0</v>
      </c>
      <c r="L76" s="12">
        <v>0</v>
      </c>
      <c r="M76" s="12">
        <v>0</v>
      </c>
      <c r="N76" s="12">
        <v>550000</v>
      </c>
      <c r="O76" s="12">
        <v>0</v>
      </c>
      <c r="P76" s="12">
        <v>550000</v>
      </c>
      <c r="Q76" s="12">
        <v>550000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0</v>
      </c>
      <c r="AA76" s="12">
        <v>0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K76" s="12">
        <v>0</v>
      </c>
      <c r="AL76" s="12">
        <v>0</v>
      </c>
      <c r="AM76" s="12">
        <v>0</v>
      </c>
      <c r="AN76" s="12">
        <v>0</v>
      </c>
      <c r="AO76" s="12">
        <v>0</v>
      </c>
      <c r="AP76" s="12">
        <v>0</v>
      </c>
      <c r="AQ76" s="12">
        <v>0</v>
      </c>
      <c r="AR76" s="12">
        <v>0</v>
      </c>
      <c r="AS76" s="12">
        <v>0</v>
      </c>
      <c r="AT76" s="12">
        <f>+K76-R76-Y76-AF76-AM76</f>
        <v>0</v>
      </c>
      <c r="AU76" s="12">
        <f>+L76-S76-Z76-AG76-AN76</f>
        <v>0</v>
      </c>
      <c r="AV76" s="12">
        <f>+M76-T76-AA76-AH76-AO76</f>
        <v>0</v>
      </c>
      <c r="AW76" s="12">
        <f>+N76-U76-AB76-AI76-AP76</f>
        <v>550000</v>
      </c>
      <c r="AX76" s="12">
        <f>+O76-V76-AC76-AJ76-AQ76</f>
        <v>0</v>
      </c>
      <c r="AY76" s="12">
        <f>+P76-W76-AD76-AK76-AR76</f>
        <v>550000</v>
      </c>
      <c r="AZ76" s="12">
        <f>+Q76-X76-AE76-AL76-AS76</f>
        <v>550000</v>
      </c>
      <c r="BA76" s="146"/>
      <c r="BB76" s="147"/>
      <c r="BC76" s="146"/>
      <c r="BD76" s="147"/>
      <c r="BE76" s="146"/>
      <c r="BF76" s="147"/>
      <c r="BG76" s="146"/>
      <c r="BH76" s="147"/>
    </row>
    <row r="77" spans="1:60" ht="48">
      <c r="A77" s="4">
        <v>2026</v>
      </c>
      <c r="B77" s="4">
        <v>8324</v>
      </c>
      <c r="C77" s="4">
        <v>2</v>
      </c>
      <c r="D77" s="4">
        <v>5</v>
      </c>
      <c r="E77" s="4">
        <v>16</v>
      </c>
      <c r="F77" s="4">
        <v>3000</v>
      </c>
      <c r="G77" s="4">
        <v>3600</v>
      </c>
      <c r="H77" s="4">
        <v>361</v>
      </c>
      <c r="I77" s="84" t="s">
        <v>19</v>
      </c>
      <c r="J77" s="13" t="s">
        <v>57</v>
      </c>
      <c r="K77" s="14">
        <v>0</v>
      </c>
      <c r="L77" s="14">
        <v>0</v>
      </c>
      <c r="M77" s="14">
        <v>0</v>
      </c>
      <c r="N77" s="14">
        <v>550000</v>
      </c>
      <c r="O77" s="14">
        <v>0</v>
      </c>
      <c r="P77" s="14">
        <v>550000</v>
      </c>
      <c r="Q77" s="14">
        <v>550000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14">
        <v>0</v>
      </c>
      <c r="Z77" s="14">
        <v>0</v>
      </c>
      <c r="AA77" s="14">
        <v>0</v>
      </c>
      <c r="AB77" s="14">
        <v>0</v>
      </c>
      <c r="AC77" s="14">
        <v>0</v>
      </c>
      <c r="AD77" s="14">
        <v>0</v>
      </c>
      <c r="AE77" s="14">
        <v>0</v>
      </c>
      <c r="AF77" s="14">
        <v>0</v>
      </c>
      <c r="AG77" s="14">
        <v>0</v>
      </c>
      <c r="AH77" s="14">
        <v>0</v>
      </c>
      <c r="AI77" s="14">
        <v>0</v>
      </c>
      <c r="AJ77" s="14">
        <v>0</v>
      </c>
      <c r="AK77" s="14">
        <v>0</v>
      </c>
      <c r="AL77" s="14">
        <v>0</v>
      </c>
      <c r="AM77" s="14">
        <v>0</v>
      </c>
      <c r="AN77" s="14">
        <v>0</v>
      </c>
      <c r="AO77" s="14">
        <v>0</v>
      </c>
      <c r="AP77" s="14">
        <v>0</v>
      </c>
      <c r="AQ77" s="14">
        <v>0</v>
      </c>
      <c r="AR77" s="14">
        <v>0</v>
      </c>
      <c r="AS77" s="14">
        <v>0</v>
      </c>
      <c r="AT77" s="14">
        <f>+K77-R77-Y77-AF77-AM77</f>
        <v>0</v>
      </c>
      <c r="AU77" s="14">
        <f>+L77-S77-Z77-AG77-AN77</f>
        <v>0</v>
      </c>
      <c r="AV77" s="14">
        <f>+M77-T77-AA77-AH77-AO77</f>
        <v>0</v>
      </c>
      <c r="AW77" s="14">
        <f>+N77-U77-AB77-AI77-AP77</f>
        <v>550000</v>
      </c>
      <c r="AX77" s="14">
        <f>+O77-V77-AC77-AJ77-AQ77</f>
        <v>0</v>
      </c>
      <c r="AY77" s="14">
        <f>+P77-W77-AD77-AK77-AR77</f>
        <v>550000</v>
      </c>
      <c r="AZ77" s="14">
        <f>+Q77-X77-AE77-AL77-AS77</f>
        <v>550000</v>
      </c>
      <c r="BA77" s="154"/>
      <c r="BB77" s="155"/>
      <c r="BC77" s="154"/>
      <c r="BD77" s="155"/>
      <c r="BE77" s="154"/>
      <c r="BF77" s="155"/>
      <c r="BG77" s="154"/>
      <c r="BH77" s="155"/>
    </row>
    <row r="78" spans="1:60" ht="27.75">
      <c r="A78" s="5">
        <v>2026</v>
      </c>
      <c r="B78" s="5">
        <v>8324</v>
      </c>
      <c r="C78" s="5">
        <v>2</v>
      </c>
      <c r="D78" s="5">
        <v>5</v>
      </c>
      <c r="E78" s="5">
        <v>16</v>
      </c>
      <c r="F78" s="5">
        <v>3000</v>
      </c>
      <c r="G78" s="5">
        <v>3600</v>
      </c>
      <c r="H78" s="5">
        <v>361</v>
      </c>
      <c r="I78" s="97">
        <v>1</v>
      </c>
      <c r="J78" s="15" t="s">
        <v>58</v>
      </c>
      <c r="K78" s="16">
        <v>0</v>
      </c>
      <c r="L78" s="16">
        <v>0</v>
      </c>
      <c r="M78" s="17">
        <v>0</v>
      </c>
      <c r="N78" s="16">
        <v>550000</v>
      </c>
      <c r="O78" s="16">
        <v>0</v>
      </c>
      <c r="P78" s="17">
        <v>550000</v>
      </c>
      <c r="Q78" s="17">
        <v>550000</v>
      </c>
      <c r="R78" s="16">
        <v>0</v>
      </c>
      <c r="S78" s="16">
        <v>0</v>
      </c>
      <c r="T78" s="17">
        <v>0</v>
      </c>
      <c r="U78" s="16">
        <v>0</v>
      </c>
      <c r="V78" s="16">
        <v>0</v>
      </c>
      <c r="W78" s="17">
        <v>0</v>
      </c>
      <c r="X78" s="17">
        <v>0</v>
      </c>
      <c r="Y78" s="16">
        <v>0</v>
      </c>
      <c r="Z78" s="16">
        <v>0</v>
      </c>
      <c r="AA78" s="17">
        <v>0</v>
      </c>
      <c r="AB78" s="16">
        <v>0</v>
      </c>
      <c r="AC78" s="16">
        <v>0</v>
      </c>
      <c r="AD78" s="17">
        <v>0</v>
      </c>
      <c r="AE78" s="17">
        <v>0</v>
      </c>
      <c r="AF78" s="16">
        <v>0</v>
      </c>
      <c r="AG78" s="16">
        <v>0</v>
      </c>
      <c r="AH78" s="17">
        <v>0</v>
      </c>
      <c r="AI78" s="16">
        <v>0</v>
      </c>
      <c r="AJ78" s="16">
        <v>0</v>
      </c>
      <c r="AK78" s="17">
        <v>0</v>
      </c>
      <c r="AL78" s="17">
        <v>0</v>
      </c>
      <c r="AM78" s="16">
        <v>0</v>
      </c>
      <c r="AN78" s="16">
        <v>0</v>
      </c>
      <c r="AO78" s="17">
        <v>0</v>
      </c>
      <c r="AP78" s="16">
        <v>0</v>
      </c>
      <c r="AQ78" s="16">
        <v>0</v>
      </c>
      <c r="AR78" s="17">
        <v>0</v>
      </c>
      <c r="AS78" s="17">
        <v>0</v>
      </c>
      <c r="AT78" s="114">
        <f>+K78-R78-Y78-AF78-AM78</f>
        <v>0</v>
      </c>
      <c r="AU78" s="114">
        <f>+L78-S78-Z78-AG78-AN78</f>
        <v>0</v>
      </c>
      <c r="AV78" s="114">
        <f>+M78-T78-AA78-AH78-AO78</f>
        <v>0</v>
      </c>
      <c r="AW78" s="114">
        <f>+N78-U78-AB78-AI78-AP78</f>
        <v>550000</v>
      </c>
      <c r="AX78" s="114">
        <f>+O78-V78-AC78-AJ78-AQ78</f>
        <v>0</v>
      </c>
      <c r="AY78" s="114">
        <f>+P78-W78-AD78-AK78-AR78</f>
        <v>550000</v>
      </c>
      <c r="AZ78" s="114">
        <f>+Q78-X78-AE78-AL78-AS78</f>
        <v>550000</v>
      </c>
      <c r="BA78" s="150">
        <v>1</v>
      </c>
      <c r="BB78" s="151"/>
      <c r="BC78" s="150"/>
      <c r="BD78" s="151"/>
      <c r="BE78" s="150"/>
      <c r="BF78" s="151"/>
      <c r="BG78" s="137">
        <f>+BA78-BC78-BE78</f>
        <v>1</v>
      </c>
      <c r="BH78" s="151"/>
    </row>
    <row r="79" spans="1:60" ht="27.75">
      <c r="A79" s="3">
        <v>2026</v>
      </c>
      <c r="B79" s="3">
        <v>8324</v>
      </c>
      <c r="C79" s="3">
        <v>2</v>
      </c>
      <c r="D79" s="3">
        <v>5</v>
      </c>
      <c r="E79" s="3">
        <v>16</v>
      </c>
      <c r="F79" s="3">
        <v>3000</v>
      </c>
      <c r="G79" s="3">
        <v>3700</v>
      </c>
      <c r="H79" s="3"/>
      <c r="I79" s="78" t="s">
        <v>19</v>
      </c>
      <c r="J79" s="11" t="s">
        <v>31</v>
      </c>
      <c r="K79" s="12">
        <v>0</v>
      </c>
      <c r="L79" s="12">
        <v>0</v>
      </c>
      <c r="M79" s="12">
        <v>0</v>
      </c>
      <c r="N79" s="12">
        <v>535000</v>
      </c>
      <c r="O79" s="12">
        <v>0</v>
      </c>
      <c r="P79" s="12">
        <v>535000</v>
      </c>
      <c r="Q79" s="12">
        <v>535000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  <c r="AA79" s="12">
        <v>0</v>
      </c>
      <c r="AB79" s="12">
        <v>0</v>
      </c>
      <c r="AC79" s="12">
        <v>0</v>
      </c>
      <c r="AD79" s="12">
        <v>0</v>
      </c>
      <c r="AE79" s="12">
        <v>0</v>
      </c>
      <c r="AF79" s="12">
        <v>0</v>
      </c>
      <c r="AG79" s="12">
        <v>0</v>
      </c>
      <c r="AH79" s="12">
        <v>0</v>
      </c>
      <c r="AI79" s="12">
        <v>0</v>
      </c>
      <c r="AJ79" s="12">
        <v>0</v>
      </c>
      <c r="AK79" s="12">
        <v>0</v>
      </c>
      <c r="AL79" s="12">
        <v>0</v>
      </c>
      <c r="AM79" s="12">
        <v>0</v>
      </c>
      <c r="AN79" s="12">
        <v>0</v>
      </c>
      <c r="AO79" s="12">
        <v>0</v>
      </c>
      <c r="AP79" s="12">
        <v>0</v>
      </c>
      <c r="AQ79" s="12">
        <v>0</v>
      </c>
      <c r="AR79" s="12">
        <v>0</v>
      </c>
      <c r="AS79" s="12">
        <v>0</v>
      </c>
      <c r="AT79" s="12">
        <f>+K79-R79-Y79-AF79-AM79</f>
        <v>0</v>
      </c>
      <c r="AU79" s="12">
        <f>+L79-S79-Z79-AG79-AN79</f>
        <v>0</v>
      </c>
      <c r="AV79" s="12">
        <f>+M79-T79-AA79-AH79-AO79</f>
        <v>0</v>
      </c>
      <c r="AW79" s="12">
        <f>+N79-U79-AB79-AI79-AP79</f>
        <v>535000</v>
      </c>
      <c r="AX79" s="12">
        <f>+O79-V79-AC79-AJ79-AQ79</f>
        <v>0</v>
      </c>
      <c r="AY79" s="12">
        <f>+P79-W79-AD79-AK79-AR79</f>
        <v>535000</v>
      </c>
      <c r="AZ79" s="12">
        <f>+Q79-X79-AE79-AL79-AS79</f>
        <v>535000</v>
      </c>
      <c r="BA79" s="146"/>
      <c r="BB79" s="147"/>
      <c r="BC79" s="146"/>
      <c r="BD79" s="147"/>
      <c r="BE79" s="146"/>
      <c r="BF79" s="147"/>
      <c r="BG79" s="146"/>
      <c r="BH79" s="147"/>
    </row>
    <row r="80" spans="1:60" ht="27.75">
      <c r="A80" s="4">
        <v>2026</v>
      </c>
      <c r="B80" s="4">
        <v>8324</v>
      </c>
      <c r="C80" s="4">
        <v>2</v>
      </c>
      <c r="D80" s="4">
        <v>5</v>
      </c>
      <c r="E80" s="4">
        <v>16</v>
      </c>
      <c r="F80" s="4">
        <v>3000</v>
      </c>
      <c r="G80" s="4">
        <v>3700</v>
      </c>
      <c r="H80" s="4">
        <v>371</v>
      </c>
      <c r="I80" s="84" t="s">
        <v>19</v>
      </c>
      <c r="J80" s="13" t="s">
        <v>59</v>
      </c>
      <c r="K80" s="14">
        <v>0</v>
      </c>
      <c r="L80" s="14">
        <v>0</v>
      </c>
      <c r="M80" s="14">
        <v>0</v>
      </c>
      <c r="N80" s="14">
        <v>60000</v>
      </c>
      <c r="O80" s="14">
        <v>0</v>
      </c>
      <c r="P80" s="14">
        <v>60000</v>
      </c>
      <c r="Q80" s="14">
        <v>60000</v>
      </c>
      <c r="R80" s="14">
        <v>0</v>
      </c>
      <c r="S80" s="14">
        <v>0</v>
      </c>
      <c r="T80" s="14">
        <v>0</v>
      </c>
      <c r="U80" s="14">
        <v>0</v>
      </c>
      <c r="V80" s="14">
        <v>0</v>
      </c>
      <c r="W80" s="14">
        <v>0</v>
      </c>
      <c r="X80" s="14">
        <v>0</v>
      </c>
      <c r="Y80" s="14">
        <v>0</v>
      </c>
      <c r="Z80" s="14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  <c r="AJ80" s="14">
        <v>0</v>
      </c>
      <c r="AK80" s="14">
        <v>0</v>
      </c>
      <c r="AL80" s="14">
        <v>0</v>
      </c>
      <c r="AM80" s="14">
        <v>0</v>
      </c>
      <c r="AN80" s="14">
        <v>0</v>
      </c>
      <c r="AO80" s="14">
        <v>0</v>
      </c>
      <c r="AP80" s="14">
        <v>0</v>
      </c>
      <c r="AQ80" s="14">
        <v>0</v>
      </c>
      <c r="AR80" s="14">
        <v>0</v>
      </c>
      <c r="AS80" s="14">
        <v>0</v>
      </c>
      <c r="AT80" s="14">
        <f>+K80-R80-Y80-AF80-AM80</f>
        <v>0</v>
      </c>
      <c r="AU80" s="14">
        <f>+L80-S80-Z80-AG80-AN80</f>
        <v>0</v>
      </c>
      <c r="AV80" s="14">
        <f>+M80-T80-AA80-AH80-AO80</f>
        <v>0</v>
      </c>
      <c r="AW80" s="14">
        <f>+N80-U80-AB80-AI80-AP80</f>
        <v>60000</v>
      </c>
      <c r="AX80" s="14">
        <f>+O80-V80-AC80-AJ80-AQ80</f>
        <v>0</v>
      </c>
      <c r="AY80" s="14">
        <f>+P80-W80-AD80-AK80-AR80</f>
        <v>60000</v>
      </c>
      <c r="AZ80" s="14">
        <f>+Q80-X80-AE80-AL80-AS80</f>
        <v>60000</v>
      </c>
      <c r="BA80" s="154"/>
      <c r="BB80" s="155"/>
      <c r="BC80" s="154"/>
      <c r="BD80" s="155"/>
      <c r="BE80" s="154"/>
      <c r="BF80" s="155"/>
      <c r="BG80" s="154"/>
      <c r="BH80" s="155"/>
    </row>
    <row r="81" spans="1:60" ht="27.75">
      <c r="A81" s="5">
        <v>2026</v>
      </c>
      <c r="B81" s="5">
        <v>8324</v>
      </c>
      <c r="C81" s="5">
        <v>2</v>
      </c>
      <c r="D81" s="5">
        <v>5</v>
      </c>
      <c r="E81" s="5">
        <v>16</v>
      </c>
      <c r="F81" s="5">
        <v>3000</v>
      </c>
      <c r="G81" s="5">
        <v>3700</v>
      </c>
      <c r="H81" s="5">
        <v>371</v>
      </c>
      <c r="I81" s="97">
        <v>1</v>
      </c>
      <c r="J81" s="15" t="s">
        <v>123</v>
      </c>
      <c r="K81" s="16">
        <v>0</v>
      </c>
      <c r="L81" s="16">
        <v>0</v>
      </c>
      <c r="M81" s="17">
        <v>0</v>
      </c>
      <c r="N81" s="16">
        <v>60000</v>
      </c>
      <c r="O81" s="16">
        <v>0</v>
      </c>
      <c r="P81" s="17">
        <v>60000</v>
      </c>
      <c r="Q81" s="17">
        <v>60000</v>
      </c>
      <c r="R81" s="16">
        <v>0</v>
      </c>
      <c r="S81" s="16">
        <v>0</v>
      </c>
      <c r="T81" s="17">
        <v>0</v>
      </c>
      <c r="U81" s="16">
        <v>0</v>
      </c>
      <c r="V81" s="16">
        <v>0</v>
      </c>
      <c r="W81" s="17">
        <v>0</v>
      </c>
      <c r="X81" s="17">
        <v>0</v>
      </c>
      <c r="Y81" s="16">
        <v>0</v>
      </c>
      <c r="Z81" s="16">
        <v>0</v>
      </c>
      <c r="AA81" s="17">
        <v>0</v>
      </c>
      <c r="AB81" s="16">
        <v>0</v>
      </c>
      <c r="AC81" s="16">
        <v>0</v>
      </c>
      <c r="AD81" s="17">
        <v>0</v>
      </c>
      <c r="AE81" s="17">
        <v>0</v>
      </c>
      <c r="AF81" s="16">
        <v>0</v>
      </c>
      <c r="AG81" s="16">
        <v>0</v>
      </c>
      <c r="AH81" s="17">
        <v>0</v>
      </c>
      <c r="AI81" s="16">
        <v>0</v>
      </c>
      <c r="AJ81" s="16">
        <v>0</v>
      </c>
      <c r="AK81" s="17">
        <v>0</v>
      </c>
      <c r="AL81" s="17">
        <v>0</v>
      </c>
      <c r="AM81" s="16">
        <v>0</v>
      </c>
      <c r="AN81" s="16">
        <v>0</v>
      </c>
      <c r="AO81" s="17">
        <v>0</v>
      </c>
      <c r="AP81" s="16">
        <v>0</v>
      </c>
      <c r="AQ81" s="16">
        <v>0</v>
      </c>
      <c r="AR81" s="17">
        <v>0</v>
      </c>
      <c r="AS81" s="17">
        <v>0</v>
      </c>
      <c r="AT81" s="114">
        <f>+K81-R81-Y81-AF81-AM81</f>
        <v>0</v>
      </c>
      <c r="AU81" s="114">
        <f>+L81-S81-Z81-AG81-AN81</f>
        <v>0</v>
      </c>
      <c r="AV81" s="114">
        <f>+M81-T81-AA81-AH81-AO81</f>
        <v>0</v>
      </c>
      <c r="AW81" s="114">
        <f>+N81-U81-AB81-AI81-AP81</f>
        <v>60000</v>
      </c>
      <c r="AX81" s="114">
        <f>+O81-V81-AC81-AJ81-AQ81</f>
        <v>0</v>
      </c>
      <c r="AY81" s="114">
        <f>+P81-W81-AD81-AK81-AR81</f>
        <v>60000</v>
      </c>
      <c r="AZ81" s="114">
        <f>+Q81-X81-AE81-AL81-AS81</f>
        <v>60000</v>
      </c>
      <c r="BA81" s="150">
        <v>7</v>
      </c>
      <c r="BB81" s="151"/>
      <c r="BC81" s="150"/>
      <c r="BD81" s="151"/>
      <c r="BE81" s="150"/>
      <c r="BF81" s="151"/>
      <c r="BG81" s="137">
        <f>+BA81-BC81-BE81</f>
        <v>7</v>
      </c>
      <c r="BH81" s="151"/>
    </row>
    <row r="82" spans="1:60" ht="27.75">
      <c r="A82" s="4">
        <v>2026</v>
      </c>
      <c r="B82" s="4">
        <v>8324</v>
      </c>
      <c r="C82" s="4">
        <v>2</v>
      </c>
      <c r="D82" s="4">
        <v>5</v>
      </c>
      <c r="E82" s="4">
        <v>16</v>
      </c>
      <c r="F82" s="4">
        <v>3000</v>
      </c>
      <c r="G82" s="4">
        <v>3700</v>
      </c>
      <c r="H82" s="4">
        <v>372</v>
      </c>
      <c r="I82" s="84" t="s">
        <v>19</v>
      </c>
      <c r="J82" s="13" t="s">
        <v>32</v>
      </c>
      <c r="K82" s="14">
        <v>0</v>
      </c>
      <c r="L82" s="14">
        <v>0</v>
      </c>
      <c r="M82" s="14">
        <v>0</v>
      </c>
      <c r="N82" s="14">
        <v>45000</v>
      </c>
      <c r="O82" s="14">
        <v>0</v>
      </c>
      <c r="P82" s="14">
        <v>45000</v>
      </c>
      <c r="Q82" s="14">
        <v>45000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0</v>
      </c>
      <c r="AA82" s="14">
        <v>0</v>
      </c>
      <c r="AB82" s="14">
        <v>0</v>
      </c>
      <c r="AC82" s="14">
        <v>0</v>
      </c>
      <c r="AD82" s="14">
        <v>0</v>
      </c>
      <c r="AE82" s="14">
        <v>0</v>
      </c>
      <c r="AF82" s="14">
        <v>0</v>
      </c>
      <c r="AG82" s="14">
        <v>0</v>
      </c>
      <c r="AH82" s="14">
        <v>0</v>
      </c>
      <c r="AI82" s="14">
        <v>0</v>
      </c>
      <c r="AJ82" s="14">
        <v>0</v>
      </c>
      <c r="AK82" s="14">
        <v>0</v>
      </c>
      <c r="AL82" s="14">
        <v>0</v>
      </c>
      <c r="AM82" s="14">
        <v>0</v>
      </c>
      <c r="AN82" s="14">
        <v>0</v>
      </c>
      <c r="AO82" s="14">
        <v>0</v>
      </c>
      <c r="AP82" s="14">
        <v>0</v>
      </c>
      <c r="AQ82" s="14">
        <v>0</v>
      </c>
      <c r="AR82" s="14">
        <v>0</v>
      </c>
      <c r="AS82" s="14">
        <v>0</v>
      </c>
      <c r="AT82" s="14">
        <f>+K82-R82-Y82-AF82-AM82</f>
        <v>0</v>
      </c>
      <c r="AU82" s="14">
        <f>+L82-S82-Z82-AG82-AN82</f>
        <v>0</v>
      </c>
      <c r="AV82" s="14">
        <f>+M82-T82-AA82-AH82-AO82</f>
        <v>0</v>
      </c>
      <c r="AW82" s="14">
        <f>+N82-U82-AB82-AI82-AP82</f>
        <v>45000</v>
      </c>
      <c r="AX82" s="14">
        <f>+O82-V82-AC82-AJ82-AQ82</f>
        <v>0</v>
      </c>
      <c r="AY82" s="14">
        <f>+P82-W82-AD82-AK82-AR82</f>
        <v>45000</v>
      </c>
      <c r="AZ82" s="14">
        <f>+Q82-X82-AE82-AL82-AS82</f>
        <v>45000</v>
      </c>
      <c r="BA82" s="154"/>
      <c r="BB82" s="155"/>
      <c r="BC82" s="154"/>
      <c r="BD82" s="155"/>
      <c r="BE82" s="154"/>
      <c r="BF82" s="155"/>
      <c r="BG82" s="154"/>
      <c r="BH82" s="155"/>
    </row>
    <row r="83" spans="1:60" ht="27.75">
      <c r="A83" s="5">
        <v>2026</v>
      </c>
      <c r="B83" s="5">
        <v>8324</v>
      </c>
      <c r="C83" s="5">
        <v>2</v>
      </c>
      <c r="D83" s="5">
        <v>5</v>
      </c>
      <c r="E83" s="5">
        <v>16</v>
      </c>
      <c r="F83" s="5">
        <v>3000</v>
      </c>
      <c r="G83" s="5">
        <v>3700</v>
      </c>
      <c r="H83" s="5">
        <v>372</v>
      </c>
      <c r="I83" s="97">
        <v>1</v>
      </c>
      <c r="J83" s="15" t="s">
        <v>33</v>
      </c>
      <c r="K83" s="16">
        <v>0</v>
      </c>
      <c r="L83" s="16">
        <v>0</v>
      </c>
      <c r="M83" s="17">
        <v>0</v>
      </c>
      <c r="N83" s="16">
        <v>45000</v>
      </c>
      <c r="O83" s="16">
        <v>0</v>
      </c>
      <c r="P83" s="17">
        <v>45000</v>
      </c>
      <c r="Q83" s="17">
        <v>45000</v>
      </c>
      <c r="R83" s="16">
        <v>0</v>
      </c>
      <c r="S83" s="16">
        <v>0</v>
      </c>
      <c r="T83" s="17">
        <v>0</v>
      </c>
      <c r="U83" s="16">
        <v>0</v>
      </c>
      <c r="V83" s="16">
        <v>0</v>
      </c>
      <c r="W83" s="17">
        <v>0</v>
      </c>
      <c r="X83" s="17">
        <v>0</v>
      </c>
      <c r="Y83" s="16">
        <v>0</v>
      </c>
      <c r="Z83" s="16">
        <v>0</v>
      </c>
      <c r="AA83" s="17">
        <v>0</v>
      </c>
      <c r="AB83" s="16">
        <v>0</v>
      </c>
      <c r="AC83" s="16">
        <v>0</v>
      </c>
      <c r="AD83" s="17">
        <v>0</v>
      </c>
      <c r="AE83" s="17">
        <v>0</v>
      </c>
      <c r="AF83" s="16">
        <v>0</v>
      </c>
      <c r="AG83" s="16">
        <v>0</v>
      </c>
      <c r="AH83" s="17">
        <v>0</v>
      </c>
      <c r="AI83" s="16">
        <v>0</v>
      </c>
      <c r="AJ83" s="16">
        <v>0</v>
      </c>
      <c r="AK83" s="17">
        <v>0</v>
      </c>
      <c r="AL83" s="17">
        <v>0</v>
      </c>
      <c r="AM83" s="16">
        <v>0</v>
      </c>
      <c r="AN83" s="16">
        <v>0</v>
      </c>
      <c r="AO83" s="17">
        <v>0</v>
      </c>
      <c r="AP83" s="16">
        <v>0</v>
      </c>
      <c r="AQ83" s="16">
        <v>0</v>
      </c>
      <c r="AR83" s="17">
        <v>0</v>
      </c>
      <c r="AS83" s="17">
        <v>0</v>
      </c>
      <c r="AT83" s="114">
        <f>+K83-R83-Y83-AF83-AM83</f>
        <v>0</v>
      </c>
      <c r="AU83" s="114">
        <f>+L83-S83-Z83-AG83-AN83</f>
        <v>0</v>
      </c>
      <c r="AV83" s="114">
        <f>+M83-T83-AA83-AH83-AO83</f>
        <v>0</v>
      </c>
      <c r="AW83" s="114">
        <f>+N83-U83-AB83-AI83-AP83</f>
        <v>45000</v>
      </c>
      <c r="AX83" s="114">
        <f>+O83-V83-AC83-AJ83-AQ83</f>
        <v>0</v>
      </c>
      <c r="AY83" s="114">
        <f>+P83-W83-AD83-AK83-AR83</f>
        <v>45000</v>
      </c>
      <c r="AZ83" s="114">
        <f>+Q83-X83-AE83-AL83-AS83</f>
        <v>45000</v>
      </c>
      <c r="BA83" s="150">
        <v>10</v>
      </c>
      <c r="BB83" s="151"/>
      <c r="BC83" s="150"/>
      <c r="BD83" s="151"/>
      <c r="BE83" s="150"/>
      <c r="BF83" s="151"/>
      <c r="BG83" s="137">
        <f>+BA83-BC83-BE83</f>
        <v>10</v>
      </c>
      <c r="BH83" s="151"/>
    </row>
    <row r="84" spans="1:60" ht="27.75">
      <c r="A84" s="4">
        <v>2026</v>
      </c>
      <c r="B84" s="4">
        <v>8324</v>
      </c>
      <c r="C84" s="4">
        <v>2</v>
      </c>
      <c r="D84" s="4">
        <v>5</v>
      </c>
      <c r="E84" s="4">
        <v>16</v>
      </c>
      <c r="F84" s="4">
        <v>3000</v>
      </c>
      <c r="G84" s="4">
        <v>3700</v>
      </c>
      <c r="H84" s="4">
        <v>375</v>
      </c>
      <c r="I84" s="84" t="s">
        <v>19</v>
      </c>
      <c r="J84" s="13" t="s">
        <v>34</v>
      </c>
      <c r="K84" s="14">
        <v>0</v>
      </c>
      <c r="L84" s="14">
        <v>0</v>
      </c>
      <c r="M84" s="14">
        <v>0</v>
      </c>
      <c r="N84" s="14">
        <v>400000</v>
      </c>
      <c r="O84" s="14">
        <v>0</v>
      </c>
      <c r="P84" s="14">
        <v>400000</v>
      </c>
      <c r="Q84" s="14">
        <v>400000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  <c r="AC84" s="14">
        <v>0</v>
      </c>
      <c r="AD84" s="14">
        <v>0</v>
      </c>
      <c r="AE84" s="14">
        <v>0</v>
      </c>
      <c r="AF84" s="14">
        <v>0</v>
      </c>
      <c r="AG84" s="14">
        <v>0</v>
      </c>
      <c r="AH84" s="14">
        <v>0</v>
      </c>
      <c r="AI84" s="14">
        <v>0</v>
      </c>
      <c r="AJ84" s="14">
        <v>0</v>
      </c>
      <c r="AK84" s="14">
        <v>0</v>
      </c>
      <c r="AL84" s="14">
        <v>0</v>
      </c>
      <c r="AM84" s="14">
        <v>0</v>
      </c>
      <c r="AN84" s="14">
        <v>0</v>
      </c>
      <c r="AO84" s="14">
        <v>0</v>
      </c>
      <c r="AP84" s="14">
        <v>0</v>
      </c>
      <c r="AQ84" s="14">
        <v>0</v>
      </c>
      <c r="AR84" s="14">
        <v>0</v>
      </c>
      <c r="AS84" s="14">
        <v>0</v>
      </c>
      <c r="AT84" s="14">
        <f>+K84-R84-Y84-AF84-AM84</f>
        <v>0</v>
      </c>
      <c r="AU84" s="14">
        <f>+L84-S84-Z84-AG84-AN84</f>
        <v>0</v>
      </c>
      <c r="AV84" s="14">
        <f>+M84-T84-AA84-AH84-AO84</f>
        <v>0</v>
      </c>
      <c r="AW84" s="14">
        <f>+N84-U84-AB84-AI84-AP84</f>
        <v>400000</v>
      </c>
      <c r="AX84" s="14">
        <f>+O84-V84-AC84-AJ84-AQ84</f>
        <v>0</v>
      </c>
      <c r="AY84" s="14">
        <f>+P84-W84-AD84-AK84-AR84</f>
        <v>400000</v>
      </c>
      <c r="AZ84" s="14">
        <f>+Q84-X84-AE84-AL84-AS84</f>
        <v>400000</v>
      </c>
      <c r="BA84" s="154"/>
      <c r="BB84" s="155"/>
      <c r="BC84" s="154"/>
      <c r="BD84" s="155"/>
      <c r="BE84" s="154"/>
      <c r="BF84" s="155"/>
      <c r="BG84" s="154"/>
      <c r="BH84" s="155"/>
    </row>
    <row r="85" spans="1:60" ht="27.75">
      <c r="A85" s="5">
        <v>2026</v>
      </c>
      <c r="B85" s="5">
        <v>8324</v>
      </c>
      <c r="C85" s="5">
        <v>2</v>
      </c>
      <c r="D85" s="5">
        <v>5</v>
      </c>
      <c r="E85" s="5">
        <v>16</v>
      </c>
      <c r="F85" s="5">
        <v>3000</v>
      </c>
      <c r="G85" s="5">
        <v>3700</v>
      </c>
      <c r="H85" s="5">
        <v>375</v>
      </c>
      <c r="I85" s="97">
        <v>1</v>
      </c>
      <c r="J85" s="15" t="s">
        <v>35</v>
      </c>
      <c r="K85" s="16">
        <v>0</v>
      </c>
      <c r="L85" s="16">
        <v>0</v>
      </c>
      <c r="M85" s="17">
        <v>0</v>
      </c>
      <c r="N85" s="16">
        <v>400000</v>
      </c>
      <c r="O85" s="16">
        <v>0</v>
      </c>
      <c r="P85" s="17">
        <v>400000</v>
      </c>
      <c r="Q85" s="17">
        <v>400000</v>
      </c>
      <c r="R85" s="16">
        <v>0</v>
      </c>
      <c r="S85" s="16">
        <v>0</v>
      </c>
      <c r="T85" s="17">
        <v>0</v>
      </c>
      <c r="U85" s="16">
        <v>0</v>
      </c>
      <c r="V85" s="16">
        <v>0</v>
      </c>
      <c r="W85" s="17">
        <v>0</v>
      </c>
      <c r="X85" s="17">
        <v>0</v>
      </c>
      <c r="Y85" s="16">
        <v>0</v>
      </c>
      <c r="Z85" s="16">
        <v>0</v>
      </c>
      <c r="AA85" s="17">
        <v>0</v>
      </c>
      <c r="AB85" s="16">
        <v>0</v>
      </c>
      <c r="AC85" s="16">
        <v>0</v>
      </c>
      <c r="AD85" s="17">
        <v>0</v>
      </c>
      <c r="AE85" s="17">
        <v>0</v>
      </c>
      <c r="AF85" s="16">
        <v>0</v>
      </c>
      <c r="AG85" s="16">
        <v>0</v>
      </c>
      <c r="AH85" s="17">
        <v>0</v>
      </c>
      <c r="AI85" s="16">
        <v>0</v>
      </c>
      <c r="AJ85" s="16">
        <v>0</v>
      </c>
      <c r="AK85" s="17">
        <v>0</v>
      </c>
      <c r="AL85" s="17">
        <v>0</v>
      </c>
      <c r="AM85" s="16">
        <v>0</v>
      </c>
      <c r="AN85" s="16">
        <v>0</v>
      </c>
      <c r="AO85" s="17">
        <v>0</v>
      </c>
      <c r="AP85" s="16">
        <v>0</v>
      </c>
      <c r="AQ85" s="16">
        <v>0</v>
      </c>
      <c r="AR85" s="17">
        <v>0</v>
      </c>
      <c r="AS85" s="17">
        <v>0</v>
      </c>
      <c r="AT85" s="114">
        <f>+K85-R85-Y85-AF85-AM85</f>
        <v>0</v>
      </c>
      <c r="AU85" s="114">
        <f>+L85-S85-Z85-AG85-AN85</f>
        <v>0</v>
      </c>
      <c r="AV85" s="114">
        <f>+M85-T85-AA85-AH85-AO85</f>
        <v>0</v>
      </c>
      <c r="AW85" s="114">
        <f>+N85-U85-AB85-AI85-AP85</f>
        <v>400000</v>
      </c>
      <c r="AX85" s="114">
        <f>+O85-V85-AC85-AJ85-AQ85</f>
        <v>0</v>
      </c>
      <c r="AY85" s="114">
        <f>+P85-W85-AD85-AK85-AR85</f>
        <v>400000</v>
      </c>
      <c r="AZ85" s="114">
        <f>+Q85-X85-AE85-AL85-AS85</f>
        <v>400000</v>
      </c>
      <c r="BA85" s="150">
        <v>100</v>
      </c>
      <c r="BB85" s="151"/>
      <c r="BC85" s="150"/>
      <c r="BD85" s="151"/>
      <c r="BE85" s="150"/>
      <c r="BF85" s="151"/>
      <c r="BG85" s="137">
        <f>+BA85-BC85-BE85</f>
        <v>100</v>
      </c>
      <c r="BH85" s="151"/>
    </row>
    <row r="86" spans="1:60" ht="27.75">
      <c r="A86" s="4">
        <v>2026</v>
      </c>
      <c r="B86" s="4">
        <v>8324</v>
      </c>
      <c r="C86" s="4">
        <v>2</v>
      </c>
      <c r="D86" s="4">
        <v>5</v>
      </c>
      <c r="E86" s="4">
        <v>16</v>
      </c>
      <c r="F86" s="4">
        <v>3000</v>
      </c>
      <c r="G86" s="4">
        <v>3700</v>
      </c>
      <c r="H86" s="4">
        <v>379</v>
      </c>
      <c r="I86" s="84" t="s">
        <v>19</v>
      </c>
      <c r="J86" s="13" t="s">
        <v>60</v>
      </c>
      <c r="K86" s="14">
        <v>0</v>
      </c>
      <c r="L86" s="14">
        <v>0</v>
      </c>
      <c r="M86" s="14">
        <v>0</v>
      </c>
      <c r="N86" s="14">
        <v>30000</v>
      </c>
      <c r="O86" s="14">
        <v>0</v>
      </c>
      <c r="P86" s="14">
        <v>30000</v>
      </c>
      <c r="Q86" s="14">
        <v>30000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14">
        <v>0</v>
      </c>
      <c r="Z86" s="14">
        <v>0</v>
      </c>
      <c r="AA86" s="14">
        <v>0</v>
      </c>
      <c r="AB86" s="14">
        <v>0</v>
      </c>
      <c r="AC86" s="14">
        <v>0</v>
      </c>
      <c r="AD86" s="14">
        <v>0</v>
      </c>
      <c r="AE86" s="14">
        <v>0</v>
      </c>
      <c r="AF86" s="14">
        <v>0</v>
      </c>
      <c r="AG86" s="14">
        <v>0</v>
      </c>
      <c r="AH86" s="14">
        <v>0</v>
      </c>
      <c r="AI86" s="14">
        <v>0</v>
      </c>
      <c r="AJ86" s="14">
        <v>0</v>
      </c>
      <c r="AK86" s="14">
        <v>0</v>
      </c>
      <c r="AL86" s="14">
        <v>0</v>
      </c>
      <c r="AM86" s="14">
        <v>0</v>
      </c>
      <c r="AN86" s="14">
        <v>0</v>
      </c>
      <c r="AO86" s="14">
        <v>0</v>
      </c>
      <c r="AP86" s="14">
        <v>0</v>
      </c>
      <c r="AQ86" s="14">
        <v>0</v>
      </c>
      <c r="AR86" s="14">
        <v>0</v>
      </c>
      <c r="AS86" s="14">
        <v>0</v>
      </c>
      <c r="AT86" s="14">
        <f>+K86-R86-Y86-AF86-AM86</f>
        <v>0</v>
      </c>
      <c r="AU86" s="14">
        <f>+L86-S86-Z86-AG86-AN86</f>
        <v>0</v>
      </c>
      <c r="AV86" s="14">
        <f>+M86-T86-AA86-AH86-AO86</f>
        <v>0</v>
      </c>
      <c r="AW86" s="14">
        <f>+N86-U86-AB86-AI86-AP86</f>
        <v>30000</v>
      </c>
      <c r="AX86" s="14">
        <f>+O86-V86-AC86-AJ86-AQ86</f>
        <v>0</v>
      </c>
      <c r="AY86" s="14">
        <f>+P86-W86-AD86-AK86-AR86</f>
        <v>30000</v>
      </c>
      <c r="AZ86" s="14">
        <f>+Q86-X86-AE86-AL86-AS86</f>
        <v>30000</v>
      </c>
      <c r="BA86" s="154"/>
      <c r="BB86" s="155"/>
      <c r="BC86" s="154"/>
      <c r="BD86" s="155"/>
      <c r="BE86" s="154"/>
      <c r="BF86" s="155"/>
      <c r="BG86" s="154"/>
      <c r="BH86" s="155"/>
    </row>
    <row r="87" spans="1:60" ht="27.75">
      <c r="A87" s="5">
        <v>2026</v>
      </c>
      <c r="B87" s="5">
        <v>8324</v>
      </c>
      <c r="C87" s="5">
        <v>2</v>
      </c>
      <c r="D87" s="5">
        <v>5</v>
      </c>
      <c r="E87" s="5">
        <v>16</v>
      </c>
      <c r="F87" s="5">
        <v>3000</v>
      </c>
      <c r="G87" s="5">
        <v>3700</v>
      </c>
      <c r="H87" s="5">
        <v>379</v>
      </c>
      <c r="I87" s="97">
        <v>1</v>
      </c>
      <c r="J87" s="15" t="s">
        <v>124</v>
      </c>
      <c r="K87" s="16">
        <v>0</v>
      </c>
      <c r="L87" s="16">
        <v>0</v>
      </c>
      <c r="M87" s="17">
        <v>0</v>
      </c>
      <c r="N87" s="16">
        <v>30000</v>
      </c>
      <c r="O87" s="16">
        <v>0</v>
      </c>
      <c r="P87" s="17">
        <v>30000</v>
      </c>
      <c r="Q87" s="17">
        <v>30000</v>
      </c>
      <c r="R87" s="16">
        <v>0</v>
      </c>
      <c r="S87" s="16">
        <v>0</v>
      </c>
      <c r="T87" s="17">
        <v>0</v>
      </c>
      <c r="U87" s="16">
        <v>0</v>
      </c>
      <c r="V87" s="16">
        <v>0</v>
      </c>
      <c r="W87" s="17">
        <v>0</v>
      </c>
      <c r="X87" s="17">
        <v>0</v>
      </c>
      <c r="Y87" s="16">
        <v>0</v>
      </c>
      <c r="Z87" s="16">
        <v>0</v>
      </c>
      <c r="AA87" s="17">
        <v>0</v>
      </c>
      <c r="AB87" s="16">
        <v>0</v>
      </c>
      <c r="AC87" s="16">
        <v>0</v>
      </c>
      <c r="AD87" s="17">
        <v>0</v>
      </c>
      <c r="AE87" s="17">
        <v>0</v>
      </c>
      <c r="AF87" s="16">
        <v>0</v>
      </c>
      <c r="AG87" s="16">
        <v>0</v>
      </c>
      <c r="AH87" s="17">
        <v>0</v>
      </c>
      <c r="AI87" s="16">
        <v>0</v>
      </c>
      <c r="AJ87" s="16">
        <v>0</v>
      </c>
      <c r="AK87" s="17">
        <v>0</v>
      </c>
      <c r="AL87" s="17">
        <v>0</v>
      </c>
      <c r="AM87" s="16">
        <v>0</v>
      </c>
      <c r="AN87" s="16">
        <v>0</v>
      </c>
      <c r="AO87" s="17">
        <v>0</v>
      </c>
      <c r="AP87" s="16">
        <v>0</v>
      </c>
      <c r="AQ87" s="16">
        <v>0</v>
      </c>
      <c r="AR87" s="17">
        <v>0</v>
      </c>
      <c r="AS87" s="17">
        <v>0</v>
      </c>
      <c r="AT87" s="114">
        <f>+K87-R87-Y87-AF87-AM87</f>
        <v>0</v>
      </c>
      <c r="AU87" s="114">
        <f>+L87-S87-Z87-AG87-AN87</f>
        <v>0</v>
      </c>
      <c r="AV87" s="114">
        <f>+M87-T87-AA87-AH87-AO87</f>
        <v>0</v>
      </c>
      <c r="AW87" s="114">
        <f>+N87-U87-AB87-AI87-AP87</f>
        <v>30000</v>
      </c>
      <c r="AX87" s="114">
        <f>+O87-V87-AC87-AJ87-AQ87</f>
        <v>0</v>
      </c>
      <c r="AY87" s="114">
        <f>+P87-W87-AD87-AK87-AR87</f>
        <v>30000</v>
      </c>
      <c r="AZ87" s="114">
        <f>+Q87-X87-AE87-AL87-AS87</f>
        <v>30000</v>
      </c>
      <c r="BA87" s="150">
        <v>20</v>
      </c>
      <c r="BB87" s="151"/>
      <c r="BC87" s="150"/>
      <c r="BD87" s="151"/>
      <c r="BE87" s="150"/>
      <c r="BF87" s="151"/>
      <c r="BG87" s="137">
        <f>+BA87-BC87-BE87</f>
        <v>20</v>
      </c>
      <c r="BH87" s="151"/>
    </row>
    <row r="88" spans="1:60" ht="27.75">
      <c r="A88" s="3">
        <v>2026</v>
      </c>
      <c r="B88" s="3">
        <v>8324</v>
      </c>
      <c r="C88" s="3">
        <v>2</v>
      </c>
      <c r="D88" s="3">
        <v>5</v>
      </c>
      <c r="E88" s="3">
        <v>16</v>
      </c>
      <c r="F88" s="3">
        <v>3000</v>
      </c>
      <c r="G88" s="3">
        <v>3800</v>
      </c>
      <c r="H88" s="3"/>
      <c r="I88" s="78" t="s">
        <v>19</v>
      </c>
      <c r="J88" s="11" t="s">
        <v>61</v>
      </c>
      <c r="K88" s="12">
        <v>0</v>
      </c>
      <c r="L88" s="12">
        <v>0</v>
      </c>
      <c r="M88" s="12">
        <v>0</v>
      </c>
      <c r="N88" s="12">
        <v>450000</v>
      </c>
      <c r="O88" s="12">
        <v>0</v>
      </c>
      <c r="P88" s="12">
        <v>450000</v>
      </c>
      <c r="Q88" s="12">
        <v>450000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2">
        <v>0</v>
      </c>
      <c r="Z88" s="12">
        <v>0</v>
      </c>
      <c r="AA88" s="12">
        <v>0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>
        <v>0</v>
      </c>
      <c r="AM88" s="12">
        <v>0</v>
      </c>
      <c r="AN88" s="12">
        <v>0</v>
      </c>
      <c r="AO88" s="12">
        <v>0</v>
      </c>
      <c r="AP88" s="12">
        <v>0</v>
      </c>
      <c r="AQ88" s="12">
        <v>0</v>
      </c>
      <c r="AR88" s="12">
        <v>0</v>
      </c>
      <c r="AS88" s="12">
        <v>0</v>
      </c>
      <c r="AT88" s="12">
        <f>+K88-R88-Y88-AF88-AM88</f>
        <v>0</v>
      </c>
      <c r="AU88" s="12">
        <f>+L88-S88-Z88-AG88-AN88</f>
        <v>0</v>
      </c>
      <c r="AV88" s="12">
        <f>+M88-T88-AA88-AH88-AO88</f>
        <v>0</v>
      </c>
      <c r="AW88" s="12">
        <f>+N88-U88-AB88-AI88-AP88</f>
        <v>450000</v>
      </c>
      <c r="AX88" s="12">
        <f>+O88-V88-AC88-AJ88-AQ88</f>
        <v>0</v>
      </c>
      <c r="AY88" s="12">
        <f>+P88-W88-AD88-AK88-AR88</f>
        <v>450000</v>
      </c>
      <c r="AZ88" s="12">
        <f>+Q88-X88-AE88-AL88-AS88</f>
        <v>450000</v>
      </c>
      <c r="BA88" s="146"/>
      <c r="BB88" s="147"/>
      <c r="BC88" s="146"/>
      <c r="BD88" s="147"/>
      <c r="BE88" s="146"/>
      <c r="BF88" s="147"/>
      <c r="BG88" s="146"/>
      <c r="BH88" s="147"/>
    </row>
    <row r="89" spans="1:60" ht="27.75">
      <c r="A89" s="4">
        <v>2026</v>
      </c>
      <c r="B89" s="4">
        <v>8324</v>
      </c>
      <c r="C89" s="4">
        <v>2</v>
      </c>
      <c r="D89" s="4">
        <v>5</v>
      </c>
      <c r="E89" s="4">
        <v>16</v>
      </c>
      <c r="F89" s="4">
        <v>3000</v>
      </c>
      <c r="G89" s="4">
        <v>3800</v>
      </c>
      <c r="H89" s="4">
        <v>383</v>
      </c>
      <c r="I89" s="84" t="s">
        <v>19</v>
      </c>
      <c r="J89" s="13" t="s">
        <v>62</v>
      </c>
      <c r="K89" s="14">
        <v>0</v>
      </c>
      <c r="L89" s="14">
        <v>0</v>
      </c>
      <c r="M89" s="14">
        <v>0</v>
      </c>
      <c r="N89" s="14">
        <v>450000</v>
      </c>
      <c r="O89" s="14">
        <v>0</v>
      </c>
      <c r="P89" s="14">
        <v>450000</v>
      </c>
      <c r="Q89" s="14">
        <v>450000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  <c r="AC89" s="14">
        <v>0</v>
      </c>
      <c r="AD89" s="14">
        <v>0</v>
      </c>
      <c r="AE89" s="14">
        <v>0</v>
      </c>
      <c r="AF89" s="14">
        <v>0</v>
      </c>
      <c r="AG89" s="14">
        <v>0</v>
      </c>
      <c r="AH89" s="14">
        <v>0</v>
      </c>
      <c r="AI89" s="14">
        <v>0</v>
      </c>
      <c r="AJ89" s="14">
        <v>0</v>
      </c>
      <c r="AK89" s="14">
        <v>0</v>
      </c>
      <c r="AL89" s="14">
        <v>0</v>
      </c>
      <c r="AM89" s="14">
        <v>0</v>
      </c>
      <c r="AN89" s="14">
        <v>0</v>
      </c>
      <c r="AO89" s="14">
        <v>0</v>
      </c>
      <c r="AP89" s="14">
        <v>0</v>
      </c>
      <c r="AQ89" s="14">
        <v>0</v>
      </c>
      <c r="AR89" s="14">
        <v>0</v>
      </c>
      <c r="AS89" s="14">
        <v>0</v>
      </c>
      <c r="AT89" s="14">
        <f>+K89-R89-Y89-AF89-AM89</f>
        <v>0</v>
      </c>
      <c r="AU89" s="14">
        <f>+L89-S89-Z89-AG89-AN89</f>
        <v>0</v>
      </c>
      <c r="AV89" s="14">
        <f>+M89-T89-AA89-AH89-AO89</f>
        <v>0</v>
      </c>
      <c r="AW89" s="14">
        <f>+N89-U89-AB89-AI89-AP89</f>
        <v>450000</v>
      </c>
      <c r="AX89" s="14">
        <f>+O89-V89-AC89-AJ89-AQ89</f>
        <v>0</v>
      </c>
      <c r="AY89" s="14">
        <f>+P89-W89-AD89-AK89-AR89</f>
        <v>450000</v>
      </c>
      <c r="AZ89" s="14">
        <f>+Q89-X89-AE89-AL89-AS89</f>
        <v>450000</v>
      </c>
      <c r="BA89" s="154"/>
      <c r="BB89" s="155"/>
      <c r="BC89" s="154"/>
      <c r="BD89" s="155"/>
      <c r="BE89" s="154"/>
      <c r="BF89" s="155"/>
      <c r="BG89" s="154"/>
      <c r="BH89" s="155"/>
    </row>
    <row r="90" spans="1:60" ht="27.75">
      <c r="A90" s="5">
        <v>2026</v>
      </c>
      <c r="B90" s="5">
        <v>8324</v>
      </c>
      <c r="C90" s="5">
        <v>2</v>
      </c>
      <c r="D90" s="5">
        <v>5</v>
      </c>
      <c r="E90" s="5">
        <v>16</v>
      </c>
      <c r="F90" s="5">
        <v>3000</v>
      </c>
      <c r="G90" s="5">
        <v>3800</v>
      </c>
      <c r="H90" s="5">
        <v>383</v>
      </c>
      <c r="I90" s="97">
        <v>1</v>
      </c>
      <c r="J90" s="15" t="s">
        <v>62</v>
      </c>
      <c r="K90" s="16">
        <v>0</v>
      </c>
      <c r="L90" s="16">
        <v>0</v>
      </c>
      <c r="M90" s="17">
        <v>0</v>
      </c>
      <c r="N90" s="16">
        <v>450000</v>
      </c>
      <c r="O90" s="16">
        <v>0</v>
      </c>
      <c r="P90" s="17">
        <v>450000</v>
      </c>
      <c r="Q90" s="17">
        <v>450000</v>
      </c>
      <c r="R90" s="16">
        <v>0</v>
      </c>
      <c r="S90" s="16">
        <v>0</v>
      </c>
      <c r="T90" s="17">
        <v>0</v>
      </c>
      <c r="U90" s="16">
        <v>0</v>
      </c>
      <c r="V90" s="16">
        <v>0</v>
      </c>
      <c r="W90" s="17">
        <v>0</v>
      </c>
      <c r="X90" s="17">
        <v>0</v>
      </c>
      <c r="Y90" s="16">
        <v>0</v>
      </c>
      <c r="Z90" s="16">
        <v>0</v>
      </c>
      <c r="AA90" s="17">
        <v>0</v>
      </c>
      <c r="AB90" s="16">
        <v>0</v>
      </c>
      <c r="AC90" s="16">
        <v>0</v>
      </c>
      <c r="AD90" s="17">
        <v>0</v>
      </c>
      <c r="AE90" s="17">
        <v>0</v>
      </c>
      <c r="AF90" s="16">
        <v>0</v>
      </c>
      <c r="AG90" s="16">
        <v>0</v>
      </c>
      <c r="AH90" s="17">
        <v>0</v>
      </c>
      <c r="AI90" s="16">
        <v>0</v>
      </c>
      <c r="AJ90" s="16">
        <v>0</v>
      </c>
      <c r="AK90" s="17">
        <v>0</v>
      </c>
      <c r="AL90" s="17">
        <v>0</v>
      </c>
      <c r="AM90" s="16">
        <v>0</v>
      </c>
      <c r="AN90" s="16">
        <v>0</v>
      </c>
      <c r="AO90" s="17">
        <v>0</v>
      </c>
      <c r="AP90" s="16">
        <v>0</v>
      </c>
      <c r="AQ90" s="16">
        <v>0</v>
      </c>
      <c r="AR90" s="17">
        <v>0</v>
      </c>
      <c r="AS90" s="17">
        <v>0</v>
      </c>
      <c r="AT90" s="114">
        <f>+K90-R90-Y90-AF90-AM90</f>
        <v>0</v>
      </c>
      <c r="AU90" s="114">
        <f>+L90-S90-Z90-AG90-AN90</f>
        <v>0</v>
      </c>
      <c r="AV90" s="114">
        <f>+M90-T90-AA90-AH90-AO90</f>
        <v>0</v>
      </c>
      <c r="AW90" s="114">
        <f>+N90-U90-AB90-AI90-AP90</f>
        <v>450000</v>
      </c>
      <c r="AX90" s="114">
        <f>+O90-V90-AC90-AJ90-AQ90</f>
        <v>0</v>
      </c>
      <c r="AY90" s="114">
        <f>+P90-W90-AD90-AK90-AR90</f>
        <v>450000</v>
      </c>
      <c r="AZ90" s="114">
        <f>+Q90-X90-AE90-AL90-AS90</f>
        <v>450000</v>
      </c>
      <c r="BA90" s="150">
        <v>3</v>
      </c>
      <c r="BB90" s="151"/>
      <c r="BC90" s="150"/>
      <c r="BD90" s="151"/>
      <c r="BE90" s="150"/>
      <c r="BF90" s="151"/>
      <c r="BG90" s="137">
        <f>+BA90-BC90-BE90</f>
        <v>3</v>
      </c>
      <c r="BH90" s="151"/>
    </row>
    <row r="91" spans="1:60" ht="27.75">
      <c r="A91" s="2">
        <v>2026</v>
      </c>
      <c r="B91" s="2">
        <v>8324</v>
      </c>
      <c r="C91" s="2">
        <v>2</v>
      </c>
      <c r="D91" s="2">
        <v>5</v>
      </c>
      <c r="E91" s="2">
        <v>16</v>
      </c>
      <c r="F91" s="2">
        <v>4000</v>
      </c>
      <c r="G91" s="2"/>
      <c r="H91" s="2"/>
      <c r="I91" s="77" t="s">
        <v>19</v>
      </c>
      <c r="J91" s="9" t="s">
        <v>63</v>
      </c>
      <c r="K91" s="10">
        <v>0</v>
      </c>
      <c r="L91" s="10">
        <v>0</v>
      </c>
      <c r="M91" s="10">
        <v>0</v>
      </c>
      <c r="N91" s="10">
        <v>250000</v>
      </c>
      <c r="O91" s="10">
        <v>0</v>
      </c>
      <c r="P91" s="10">
        <v>250000</v>
      </c>
      <c r="Q91" s="10">
        <v>250000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10">
        <v>0</v>
      </c>
      <c r="Z91" s="10">
        <v>0</v>
      </c>
      <c r="AA91" s="10">
        <v>0</v>
      </c>
      <c r="AB91" s="10">
        <v>0</v>
      </c>
      <c r="AC91" s="10">
        <v>0</v>
      </c>
      <c r="AD91" s="10">
        <v>0</v>
      </c>
      <c r="AE91" s="10">
        <v>0</v>
      </c>
      <c r="AF91" s="10">
        <v>0</v>
      </c>
      <c r="AG91" s="10">
        <v>0</v>
      </c>
      <c r="AH91" s="10">
        <v>0</v>
      </c>
      <c r="AI91" s="10">
        <v>0</v>
      </c>
      <c r="AJ91" s="10">
        <v>0</v>
      </c>
      <c r="AK91" s="10">
        <v>0</v>
      </c>
      <c r="AL91" s="10">
        <v>0</v>
      </c>
      <c r="AM91" s="10">
        <v>0</v>
      </c>
      <c r="AN91" s="10">
        <v>0</v>
      </c>
      <c r="AO91" s="10">
        <v>0</v>
      </c>
      <c r="AP91" s="10">
        <v>0</v>
      </c>
      <c r="AQ91" s="10">
        <v>0</v>
      </c>
      <c r="AR91" s="10">
        <v>0</v>
      </c>
      <c r="AS91" s="10">
        <v>0</v>
      </c>
      <c r="AT91" s="10">
        <f>+K91-R91-Y91-AF91-AM91</f>
        <v>0</v>
      </c>
      <c r="AU91" s="10">
        <f>+L91-S91-Z91-AG91-AN91</f>
        <v>0</v>
      </c>
      <c r="AV91" s="10">
        <f>+M91-T91-AA91-AH91-AO91</f>
        <v>0</v>
      </c>
      <c r="AW91" s="10">
        <f>+N91-U91-AB91-AI91-AP91</f>
        <v>250000</v>
      </c>
      <c r="AX91" s="10">
        <f>+O91-V91-AC91-AJ91-AQ91</f>
        <v>0</v>
      </c>
      <c r="AY91" s="10">
        <f>+P91-W91-AD91-AK91-AR91</f>
        <v>250000</v>
      </c>
      <c r="AZ91" s="10">
        <f>+Q91-X91-AE91-AL91-AS91</f>
        <v>250000</v>
      </c>
      <c r="BA91" s="144"/>
      <c r="BB91" s="145"/>
      <c r="BC91" s="144"/>
      <c r="BD91" s="145"/>
      <c r="BE91" s="144"/>
      <c r="BF91" s="145"/>
      <c r="BG91" s="144"/>
      <c r="BH91" s="145"/>
    </row>
    <row r="92" spans="1:60" ht="27.75">
      <c r="A92" s="3">
        <v>2026</v>
      </c>
      <c r="B92" s="3">
        <v>8324</v>
      </c>
      <c r="C92" s="3">
        <v>2</v>
      </c>
      <c r="D92" s="3">
        <v>5</v>
      </c>
      <c r="E92" s="3">
        <v>16</v>
      </c>
      <c r="F92" s="3">
        <v>4000</v>
      </c>
      <c r="G92" s="3">
        <v>4400</v>
      </c>
      <c r="H92" s="3"/>
      <c r="I92" s="78" t="s">
        <v>19</v>
      </c>
      <c r="J92" s="11" t="s">
        <v>64</v>
      </c>
      <c r="K92" s="12">
        <v>0</v>
      </c>
      <c r="L92" s="12">
        <v>0</v>
      </c>
      <c r="M92" s="12">
        <v>0</v>
      </c>
      <c r="N92" s="12">
        <v>250000</v>
      </c>
      <c r="O92" s="12">
        <v>0</v>
      </c>
      <c r="P92" s="12">
        <v>250000</v>
      </c>
      <c r="Q92" s="12">
        <v>250000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0</v>
      </c>
      <c r="Y92" s="12">
        <v>0</v>
      </c>
      <c r="Z92" s="12">
        <v>0</v>
      </c>
      <c r="AA92" s="12">
        <v>0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  <c r="AL92" s="12">
        <v>0</v>
      </c>
      <c r="AM92" s="12">
        <v>0</v>
      </c>
      <c r="AN92" s="12">
        <v>0</v>
      </c>
      <c r="AO92" s="12">
        <v>0</v>
      </c>
      <c r="AP92" s="12">
        <v>0</v>
      </c>
      <c r="AQ92" s="12">
        <v>0</v>
      </c>
      <c r="AR92" s="12">
        <v>0</v>
      </c>
      <c r="AS92" s="12">
        <v>0</v>
      </c>
      <c r="AT92" s="12">
        <f>+K92-R92-Y92-AF92-AM92</f>
        <v>0</v>
      </c>
      <c r="AU92" s="12">
        <f>+L92-S92-Z92-AG92-AN92</f>
        <v>0</v>
      </c>
      <c r="AV92" s="12">
        <f>+M92-T92-AA92-AH92-AO92</f>
        <v>0</v>
      </c>
      <c r="AW92" s="12">
        <f>+N92-U92-AB92-AI92-AP92</f>
        <v>250000</v>
      </c>
      <c r="AX92" s="12">
        <f>+O92-V92-AC92-AJ92-AQ92</f>
        <v>0</v>
      </c>
      <c r="AY92" s="12">
        <f>+P92-W92-AD92-AK92-AR92</f>
        <v>250000</v>
      </c>
      <c r="AZ92" s="12">
        <f>+Q92-X92-AE92-AL92-AS92</f>
        <v>250000</v>
      </c>
      <c r="BA92" s="146"/>
      <c r="BB92" s="147"/>
      <c r="BC92" s="146"/>
      <c r="BD92" s="147"/>
      <c r="BE92" s="146"/>
      <c r="BF92" s="147"/>
      <c r="BG92" s="146"/>
      <c r="BH92" s="147"/>
    </row>
    <row r="93" spans="1:60" ht="27.75">
      <c r="A93" s="4">
        <v>2026</v>
      </c>
      <c r="B93" s="4">
        <v>8324</v>
      </c>
      <c r="C93" s="4">
        <v>2</v>
      </c>
      <c r="D93" s="4">
        <v>5</v>
      </c>
      <c r="E93" s="4">
        <v>16</v>
      </c>
      <c r="F93" s="4">
        <v>4000</v>
      </c>
      <c r="G93" s="4">
        <v>4400</v>
      </c>
      <c r="H93" s="4">
        <v>441</v>
      </c>
      <c r="I93" s="84" t="s">
        <v>19</v>
      </c>
      <c r="J93" s="13" t="s">
        <v>65</v>
      </c>
      <c r="K93" s="14">
        <v>0</v>
      </c>
      <c r="L93" s="14">
        <v>0</v>
      </c>
      <c r="M93" s="14">
        <v>0</v>
      </c>
      <c r="N93" s="14">
        <v>250000</v>
      </c>
      <c r="O93" s="14">
        <v>0</v>
      </c>
      <c r="P93" s="14">
        <v>250000</v>
      </c>
      <c r="Q93" s="14">
        <v>250000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0</v>
      </c>
      <c r="AF93" s="14">
        <v>0</v>
      </c>
      <c r="AG93" s="14">
        <v>0</v>
      </c>
      <c r="AH93" s="14">
        <v>0</v>
      </c>
      <c r="AI93" s="14">
        <v>0</v>
      </c>
      <c r="AJ93" s="14">
        <v>0</v>
      </c>
      <c r="AK93" s="14">
        <v>0</v>
      </c>
      <c r="AL93" s="14">
        <v>0</v>
      </c>
      <c r="AM93" s="14">
        <v>0</v>
      </c>
      <c r="AN93" s="14">
        <v>0</v>
      </c>
      <c r="AO93" s="14">
        <v>0</v>
      </c>
      <c r="AP93" s="14">
        <v>0</v>
      </c>
      <c r="AQ93" s="14">
        <v>0</v>
      </c>
      <c r="AR93" s="14">
        <v>0</v>
      </c>
      <c r="AS93" s="14">
        <v>0</v>
      </c>
      <c r="AT93" s="14">
        <f>+K93-R93-Y93-AF93-AM93</f>
        <v>0</v>
      </c>
      <c r="AU93" s="14">
        <f>+L93-S93-Z93-AG93-AN93</f>
        <v>0</v>
      </c>
      <c r="AV93" s="14">
        <f>+M93-T93-AA93-AH93-AO93</f>
        <v>0</v>
      </c>
      <c r="AW93" s="14">
        <f>+N93-U93-AB93-AI93-AP93</f>
        <v>250000</v>
      </c>
      <c r="AX93" s="14">
        <f>+O93-V93-AC93-AJ93-AQ93</f>
        <v>0</v>
      </c>
      <c r="AY93" s="14">
        <f>+P93-W93-AD93-AK93-AR93</f>
        <v>250000</v>
      </c>
      <c r="AZ93" s="14">
        <f>+Q93-X93-AE93-AL93-AS93</f>
        <v>250000</v>
      </c>
      <c r="BA93" s="154"/>
      <c r="BB93" s="155"/>
      <c r="BC93" s="154"/>
      <c r="BD93" s="155"/>
      <c r="BE93" s="154"/>
      <c r="BF93" s="155"/>
      <c r="BG93" s="154"/>
      <c r="BH93" s="155"/>
    </row>
    <row r="94" spans="1:60" ht="46.5">
      <c r="A94" s="5">
        <v>2026</v>
      </c>
      <c r="B94" s="5">
        <v>8324</v>
      </c>
      <c r="C94" s="5">
        <v>2</v>
      </c>
      <c r="D94" s="5">
        <v>5</v>
      </c>
      <c r="E94" s="5">
        <v>16</v>
      </c>
      <c r="F94" s="5">
        <v>4000</v>
      </c>
      <c r="G94" s="5">
        <v>4400</v>
      </c>
      <c r="H94" s="5">
        <v>441</v>
      </c>
      <c r="I94" s="97">
        <v>1</v>
      </c>
      <c r="J94" s="15" t="s">
        <v>125</v>
      </c>
      <c r="K94" s="16">
        <v>0</v>
      </c>
      <c r="L94" s="16">
        <v>0</v>
      </c>
      <c r="M94" s="17">
        <v>0</v>
      </c>
      <c r="N94" s="16">
        <v>250000</v>
      </c>
      <c r="O94" s="16">
        <v>0</v>
      </c>
      <c r="P94" s="17">
        <v>250000</v>
      </c>
      <c r="Q94" s="17">
        <v>250000</v>
      </c>
      <c r="R94" s="16">
        <v>0</v>
      </c>
      <c r="S94" s="16">
        <v>0</v>
      </c>
      <c r="T94" s="17">
        <v>0</v>
      </c>
      <c r="U94" s="16">
        <v>0</v>
      </c>
      <c r="V94" s="16">
        <v>0</v>
      </c>
      <c r="W94" s="17">
        <v>0</v>
      </c>
      <c r="X94" s="17">
        <v>0</v>
      </c>
      <c r="Y94" s="16">
        <v>0</v>
      </c>
      <c r="Z94" s="16">
        <v>0</v>
      </c>
      <c r="AA94" s="17">
        <v>0</v>
      </c>
      <c r="AB94" s="16">
        <v>0</v>
      </c>
      <c r="AC94" s="16">
        <v>0</v>
      </c>
      <c r="AD94" s="17">
        <v>0</v>
      </c>
      <c r="AE94" s="17">
        <v>0</v>
      </c>
      <c r="AF94" s="16">
        <v>0</v>
      </c>
      <c r="AG94" s="16">
        <v>0</v>
      </c>
      <c r="AH94" s="17">
        <v>0</v>
      </c>
      <c r="AI94" s="16">
        <v>0</v>
      </c>
      <c r="AJ94" s="16">
        <v>0</v>
      </c>
      <c r="AK94" s="17">
        <v>0</v>
      </c>
      <c r="AL94" s="17">
        <v>0</v>
      </c>
      <c r="AM94" s="16">
        <v>0</v>
      </c>
      <c r="AN94" s="16">
        <v>0</v>
      </c>
      <c r="AO94" s="17">
        <v>0</v>
      </c>
      <c r="AP94" s="16">
        <v>0</v>
      </c>
      <c r="AQ94" s="16">
        <v>0</v>
      </c>
      <c r="AR94" s="17">
        <v>0</v>
      </c>
      <c r="AS94" s="17">
        <v>0</v>
      </c>
      <c r="AT94" s="16">
        <f>+K94-R94-Y94-AF94-AM94</f>
        <v>0</v>
      </c>
      <c r="AU94" s="16">
        <f>+L94-S94-Z94-AG94-AN94</f>
        <v>0</v>
      </c>
      <c r="AV94" s="17">
        <f>+M94-T94-AA94-AH94-AO94</f>
        <v>0</v>
      </c>
      <c r="AW94" s="16">
        <f>+N94-U94-AB94-AI94-AP94</f>
        <v>250000</v>
      </c>
      <c r="AX94" s="16">
        <f>+O94-V94-AC94-AJ94-AQ94</f>
        <v>0</v>
      </c>
      <c r="AY94" s="17">
        <f>+P94-W94-AD94-AK94-AR94</f>
        <v>250000</v>
      </c>
      <c r="AZ94" s="17">
        <f>+Q94-X94-AE94-AL94-AS94</f>
        <v>250000</v>
      </c>
      <c r="BA94" s="150">
        <v>50</v>
      </c>
      <c r="BB94" s="150"/>
      <c r="BC94" s="150"/>
      <c r="BD94" s="150"/>
      <c r="BE94" s="150"/>
      <c r="BF94" s="150"/>
      <c r="BG94" s="137">
        <f>+BA94-BC94-BE94</f>
        <v>50</v>
      </c>
      <c r="BH94" s="150"/>
    </row>
    <row r="95" spans="1:60" ht="27.75">
      <c r="A95" s="2">
        <v>2026</v>
      </c>
      <c r="B95" s="2">
        <v>8324</v>
      </c>
      <c r="C95" s="2">
        <v>2</v>
      </c>
      <c r="D95" s="2">
        <v>5</v>
      </c>
      <c r="E95" s="2">
        <v>16</v>
      </c>
      <c r="F95" s="2">
        <v>5000</v>
      </c>
      <c r="G95" s="2"/>
      <c r="H95" s="2"/>
      <c r="I95" s="77" t="s">
        <v>19</v>
      </c>
      <c r="J95" s="9" t="s">
        <v>36</v>
      </c>
      <c r="K95" s="10">
        <v>0</v>
      </c>
      <c r="L95" s="10">
        <v>0</v>
      </c>
      <c r="M95" s="10">
        <v>0</v>
      </c>
      <c r="N95" s="10">
        <v>800000</v>
      </c>
      <c r="O95" s="10">
        <v>0</v>
      </c>
      <c r="P95" s="10">
        <v>800000</v>
      </c>
      <c r="Q95" s="10">
        <v>800000</v>
      </c>
      <c r="R95" s="10">
        <v>0</v>
      </c>
      <c r="S95" s="10">
        <v>0</v>
      </c>
      <c r="T95" s="10">
        <v>0</v>
      </c>
      <c r="U95" s="10">
        <v>0</v>
      </c>
      <c r="V95" s="10">
        <v>0</v>
      </c>
      <c r="W95" s="10">
        <v>0</v>
      </c>
      <c r="X95" s="10">
        <v>0</v>
      </c>
      <c r="Y95" s="10">
        <v>0</v>
      </c>
      <c r="Z95" s="10">
        <v>0</v>
      </c>
      <c r="AA95" s="10">
        <v>0</v>
      </c>
      <c r="AB95" s="10">
        <v>0</v>
      </c>
      <c r="AC95" s="10">
        <v>0</v>
      </c>
      <c r="AD95" s="10">
        <v>0</v>
      </c>
      <c r="AE95" s="10">
        <v>0</v>
      </c>
      <c r="AF95" s="10">
        <v>0</v>
      </c>
      <c r="AG95" s="10">
        <v>0</v>
      </c>
      <c r="AH95" s="10">
        <v>0</v>
      </c>
      <c r="AI95" s="10">
        <v>0</v>
      </c>
      <c r="AJ95" s="10">
        <v>0</v>
      </c>
      <c r="AK95" s="10">
        <v>0</v>
      </c>
      <c r="AL95" s="10">
        <v>0</v>
      </c>
      <c r="AM95" s="10">
        <v>0</v>
      </c>
      <c r="AN95" s="10">
        <v>0</v>
      </c>
      <c r="AO95" s="10">
        <v>0</v>
      </c>
      <c r="AP95" s="10">
        <v>0</v>
      </c>
      <c r="AQ95" s="10">
        <v>0</v>
      </c>
      <c r="AR95" s="10">
        <v>0</v>
      </c>
      <c r="AS95" s="10">
        <v>0</v>
      </c>
      <c r="AT95" s="10">
        <f>+K95-R95-Y95-AF95-AM95</f>
        <v>0</v>
      </c>
      <c r="AU95" s="10">
        <f>+L95-S95-Z95-AG95-AN95</f>
        <v>0</v>
      </c>
      <c r="AV95" s="10">
        <f>+M95-T95-AA95-AH95-AO95</f>
        <v>0</v>
      </c>
      <c r="AW95" s="10">
        <f>+N95-U95-AB95-AI95-AP95</f>
        <v>800000</v>
      </c>
      <c r="AX95" s="10">
        <f>+O95-V95-AC95-AJ95-AQ95</f>
        <v>0</v>
      </c>
      <c r="AY95" s="10">
        <f>+P95-W95-AD95-AK95-AR95</f>
        <v>800000</v>
      </c>
      <c r="AZ95" s="10">
        <f>+Q95-X95-AE95-AL95-AS95</f>
        <v>800000</v>
      </c>
      <c r="BA95" s="144"/>
      <c r="BB95" s="145"/>
      <c r="BC95" s="144"/>
      <c r="BD95" s="145"/>
      <c r="BE95" s="144"/>
      <c r="BF95" s="145"/>
      <c r="BG95" s="144"/>
      <c r="BH95" s="145"/>
    </row>
    <row r="96" spans="1:60" ht="27.75">
      <c r="A96" s="3">
        <v>2026</v>
      </c>
      <c r="B96" s="3">
        <v>8324</v>
      </c>
      <c r="C96" s="3">
        <v>2</v>
      </c>
      <c r="D96" s="3">
        <v>5</v>
      </c>
      <c r="E96" s="3">
        <v>16</v>
      </c>
      <c r="F96" s="3">
        <v>5000</v>
      </c>
      <c r="G96" s="3">
        <v>5100</v>
      </c>
      <c r="H96" s="3"/>
      <c r="I96" s="78" t="s">
        <v>19</v>
      </c>
      <c r="J96" s="11" t="s">
        <v>37</v>
      </c>
      <c r="K96" s="12">
        <v>0</v>
      </c>
      <c r="L96" s="12">
        <v>0</v>
      </c>
      <c r="M96" s="12">
        <v>0</v>
      </c>
      <c r="N96" s="12">
        <v>800000</v>
      </c>
      <c r="O96" s="12">
        <v>0</v>
      </c>
      <c r="P96" s="12">
        <v>800000</v>
      </c>
      <c r="Q96" s="12">
        <v>800000</v>
      </c>
      <c r="R96" s="12">
        <v>0</v>
      </c>
      <c r="S96" s="12">
        <v>0</v>
      </c>
      <c r="T96" s="12">
        <v>0</v>
      </c>
      <c r="U96" s="12">
        <v>0</v>
      </c>
      <c r="V96" s="12">
        <v>0</v>
      </c>
      <c r="W96" s="12">
        <v>0</v>
      </c>
      <c r="X96" s="12">
        <v>0</v>
      </c>
      <c r="Y96" s="12">
        <v>0</v>
      </c>
      <c r="Z96" s="12">
        <v>0</v>
      </c>
      <c r="AA96" s="12">
        <v>0</v>
      </c>
      <c r="AB96" s="12">
        <v>0</v>
      </c>
      <c r="AC96" s="12">
        <v>0</v>
      </c>
      <c r="AD96" s="12">
        <v>0</v>
      </c>
      <c r="AE96" s="12">
        <v>0</v>
      </c>
      <c r="AF96" s="12">
        <v>0</v>
      </c>
      <c r="AG96" s="12">
        <v>0</v>
      </c>
      <c r="AH96" s="12">
        <v>0</v>
      </c>
      <c r="AI96" s="12">
        <v>0</v>
      </c>
      <c r="AJ96" s="12">
        <v>0</v>
      </c>
      <c r="AK96" s="12">
        <v>0</v>
      </c>
      <c r="AL96" s="12">
        <v>0</v>
      </c>
      <c r="AM96" s="12">
        <v>0</v>
      </c>
      <c r="AN96" s="12">
        <v>0</v>
      </c>
      <c r="AO96" s="12">
        <v>0</v>
      </c>
      <c r="AP96" s="12">
        <v>0</v>
      </c>
      <c r="AQ96" s="12">
        <v>0</v>
      </c>
      <c r="AR96" s="12">
        <v>0</v>
      </c>
      <c r="AS96" s="12">
        <v>0</v>
      </c>
      <c r="AT96" s="12">
        <f>+K96-R96-Y96-AF96-AM96</f>
        <v>0</v>
      </c>
      <c r="AU96" s="12">
        <f>+L96-S96-Z96-AG96-AN96</f>
        <v>0</v>
      </c>
      <c r="AV96" s="12">
        <f>+M96-T96-AA96-AH96-AO96</f>
        <v>0</v>
      </c>
      <c r="AW96" s="12">
        <f>+N96-U96-AB96-AI96-AP96</f>
        <v>800000</v>
      </c>
      <c r="AX96" s="12">
        <f>+O96-V96-AC96-AJ96-AQ96</f>
        <v>0</v>
      </c>
      <c r="AY96" s="12">
        <f>+P96-W96-AD96-AK96-AR96</f>
        <v>800000</v>
      </c>
      <c r="AZ96" s="12">
        <f>+Q96-X96-AE96-AL96-AS96</f>
        <v>800000</v>
      </c>
      <c r="BA96" s="146"/>
      <c r="BB96" s="147"/>
      <c r="BC96" s="146"/>
      <c r="BD96" s="147"/>
      <c r="BE96" s="146"/>
      <c r="BF96" s="147"/>
      <c r="BG96" s="146"/>
      <c r="BH96" s="147"/>
    </row>
    <row r="97" spans="1:60" ht="27.75">
      <c r="A97" s="4">
        <v>2026</v>
      </c>
      <c r="B97" s="4">
        <v>8324</v>
      </c>
      <c r="C97" s="4">
        <v>2</v>
      </c>
      <c r="D97" s="4">
        <v>5</v>
      </c>
      <c r="E97" s="4">
        <v>16</v>
      </c>
      <c r="F97" s="4">
        <v>5000</v>
      </c>
      <c r="G97" s="4">
        <v>5100</v>
      </c>
      <c r="H97" s="4">
        <v>515</v>
      </c>
      <c r="I97" s="84" t="s">
        <v>19</v>
      </c>
      <c r="J97" s="13" t="s">
        <v>38</v>
      </c>
      <c r="K97" s="14">
        <v>0</v>
      </c>
      <c r="L97" s="14">
        <v>0</v>
      </c>
      <c r="M97" s="14">
        <v>0</v>
      </c>
      <c r="N97" s="14">
        <v>760000</v>
      </c>
      <c r="O97" s="14">
        <v>0</v>
      </c>
      <c r="P97" s="14">
        <v>760000</v>
      </c>
      <c r="Q97" s="14">
        <v>760000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14">
        <v>0</v>
      </c>
      <c r="Z97" s="14">
        <v>0</v>
      </c>
      <c r="AA97" s="14">
        <v>0</v>
      </c>
      <c r="AB97" s="14">
        <v>0</v>
      </c>
      <c r="AC97" s="14">
        <v>0</v>
      </c>
      <c r="AD97" s="14">
        <v>0</v>
      </c>
      <c r="AE97" s="14">
        <v>0</v>
      </c>
      <c r="AF97" s="14">
        <v>0</v>
      </c>
      <c r="AG97" s="14">
        <v>0</v>
      </c>
      <c r="AH97" s="14">
        <v>0</v>
      </c>
      <c r="AI97" s="14">
        <v>0</v>
      </c>
      <c r="AJ97" s="14">
        <v>0</v>
      </c>
      <c r="AK97" s="14">
        <v>0</v>
      </c>
      <c r="AL97" s="14">
        <v>0</v>
      </c>
      <c r="AM97" s="14">
        <v>0</v>
      </c>
      <c r="AN97" s="14">
        <v>0</v>
      </c>
      <c r="AO97" s="14">
        <v>0</v>
      </c>
      <c r="AP97" s="14">
        <v>0</v>
      </c>
      <c r="AQ97" s="14">
        <v>0</v>
      </c>
      <c r="AR97" s="14">
        <v>0</v>
      </c>
      <c r="AS97" s="14">
        <v>0</v>
      </c>
      <c r="AT97" s="14">
        <f>+K97-R97-Y97-AF97-AM97</f>
        <v>0</v>
      </c>
      <c r="AU97" s="14">
        <f>+L97-S97-Z97-AG97-AN97</f>
        <v>0</v>
      </c>
      <c r="AV97" s="14">
        <f>+M97-T97-AA97-AH97-AO97</f>
        <v>0</v>
      </c>
      <c r="AW97" s="14">
        <f>+N97-U97-AB97-AI97-AP97</f>
        <v>760000</v>
      </c>
      <c r="AX97" s="14">
        <f>+O97-V97-AC97-AJ97-AQ97</f>
        <v>0</v>
      </c>
      <c r="AY97" s="14">
        <f>+P97-W97-AD97-AK97-AR97</f>
        <v>760000</v>
      </c>
      <c r="AZ97" s="14">
        <f>+Q97-X97-AE97-AL97-AS97</f>
        <v>760000</v>
      </c>
      <c r="BA97" s="154"/>
      <c r="BB97" s="155"/>
      <c r="BC97" s="154"/>
      <c r="BD97" s="155"/>
      <c r="BE97" s="154"/>
      <c r="BF97" s="155"/>
      <c r="BG97" s="154"/>
      <c r="BH97" s="155"/>
    </row>
    <row r="98" spans="1:60" ht="27.75">
      <c r="A98" s="5">
        <v>2026</v>
      </c>
      <c r="B98" s="5">
        <v>8324</v>
      </c>
      <c r="C98" s="5">
        <v>2</v>
      </c>
      <c r="D98" s="5">
        <v>5</v>
      </c>
      <c r="E98" s="5">
        <v>16</v>
      </c>
      <c r="F98" s="5">
        <v>5000</v>
      </c>
      <c r="G98" s="5">
        <v>5100</v>
      </c>
      <c r="H98" s="5">
        <v>515</v>
      </c>
      <c r="I98" s="97">
        <v>1</v>
      </c>
      <c r="J98" s="15" t="s">
        <v>38</v>
      </c>
      <c r="K98" s="16">
        <v>0</v>
      </c>
      <c r="L98" s="16">
        <v>0</v>
      </c>
      <c r="M98" s="17">
        <v>0</v>
      </c>
      <c r="N98" s="16">
        <v>760000</v>
      </c>
      <c r="O98" s="16">
        <v>0</v>
      </c>
      <c r="P98" s="17">
        <v>760000</v>
      </c>
      <c r="Q98" s="17">
        <v>760000</v>
      </c>
      <c r="R98" s="16">
        <v>0</v>
      </c>
      <c r="S98" s="16">
        <v>0</v>
      </c>
      <c r="T98" s="17">
        <v>0</v>
      </c>
      <c r="U98" s="16">
        <v>0</v>
      </c>
      <c r="V98" s="16">
        <v>0</v>
      </c>
      <c r="W98" s="17">
        <v>0</v>
      </c>
      <c r="X98" s="17">
        <v>0</v>
      </c>
      <c r="Y98" s="16">
        <v>0</v>
      </c>
      <c r="Z98" s="16">
        <v>0</v>
      </c>
      <c r="AA98" s="17">
        <v>0</v>
      </c>
      <c r="AB98" s="16">
        <v>0</v>
      </c>
      <c r="AC98" s="16">
        <v>0</v>
      </c>
      <c r="AD98" s="17">
        <v>0</v>
      </c>
      <c r="AE98" s="17">
        <v>0</v>
      </c>
      <c r="AF98" s="16">
        <v>0</v>
      </c>
      <c r="AG98" s="16">
        <v>0</v>
      </c>
      <c r="AH98" s="17">
        <v>0</v>
      </c>
      <c r="AI98" s="16">
        <v>0</v>
      </c>
      <c r="AJ98" s="16">
        <v>0</v>
      </c>
      <c r="AK98" s="17">
        <v>0</v>
      </c>
      <c r="AL98" s="17">
        <v>0</v>
      </c>
      <c r="AM98" s="16">
        <v>0</v>
      </c>
      <c r="AN98" s="16">
        <v>0</v>
      </c>
      <c r="AO98" s="17">
        <v>0</v>
      </c>
      <c r="AP98" s="16">
        <v>0</v>
      </c>
      <c r="AQ98" s="16">
        <v>0</v>
      </c>
      <c r="AR98" s="17">
        <v>0</v>
      </c>
      <c r="AS98" s="17">
        <v>0</v>
      </c>
      <c r="AT98" s="16">
        <f>+K98-R98-Y98-AF98-AM98</f>
        <v>0</v>
      </c>
      <c r="AU98" s="16">
        <f>+L98-S98-Z98-AG98-AN98</f>
        <v>0</v>
      </c>
      <c r="AV98" s="17">
        <f>+M98-T98-AA98-AH98-AO98</f>
        <v>0</v>
      </c>
      <c r="AW98" s="16">
        <f>+N98-U98-AB98-AI98-AP98</f>
        <v>760000</v>
      </c>
      <c r="AX98" s="16">
        <f>+O98-V98-AC98-AJ98-AQ98</f>
        <v>0</v>
      </c>
      <c r="AY98" s="17">
        <f>+P98-W98-AD98-AK98-AR98</f>
        <v>760000</v>
      </c>
      <c r="AZ98" s="17">
        <f>+Q98-X98-AE98-AL98-AS98</f>
        <v>760000</v>
      </c>
      <c r="BA98" s="150">
        <v>19</v>
      </c>
      <c r="BB98" s="151"/>
      <c r="BC98" s="150"/>
      <c r="BD98" s="151"/>
      <c r="BE98" s="150"/>
      <c r="BF98" s="151"/>
      <c r="BG98" s="137">
        <f>+BA98-BC98-BE98</f>
        <v>19</v>
      </c>
      <c r="BH98" s="151"/>
    </row>
    <row r="99" spans="1:60" ht="27.75">
      <c r="A99" s="4">
        <v>2026</v>
      </c>
      <c r="B99" s="4">
        <v>8324</v>
      </c>
      <c r="C99" s="4">
        <v>2</v>
      </c>
      <c r="D99" s="4">
        <v>5</v>
      </c>
      <c r="E99" s="4">
        <v>16</v>
      </c>
      <c r="F99" s="4">
        <v>5000</v>
      </c>
      <c r="G99" s="4">
        <v>5100</v>
      </c>
      <c r="H99" s="4">
        <v>519</v>
      </c>
      <c r="I99" s="84" t="s">
        <v>19</v>
      </c>
      <c r="J99" s="13" t="s">
        <v>84</v>
      </c>
      <c r="K99" s="14">
        <v>0</v>
      </c>
      <c r="L99" s="14">
        <v>0</v>
      </c>
      <c r="M99" s="14">
        <v>0</v>
      </c>
      <c r="N99" s="14">
        <v>40000</v>
      </c>
      <c r="O99" s="14">
        <v>0</v>
      </c>
      <c r="P99" s="14">
        <v>40000</v>
      </c>
      <c r="Q99" s="14">
        <v>40000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14">
        <v>0</v>
      </c>
      <c r="AB99" s="14">
        <v>0</v>
      </c>
      <c r="AC99" s="14">
        <v>0</v>
      </c>
      <c r="AD99" s="14">
        <v>0</v>
      </c>
      <c r="AE99" s="14">
        <v>0</v>
      </c>
      <c r="AF99" s="14">
        <v>0</v>
      </c>
      <c r="AG99" s="14">
        <v>0</v>
      </c>
      <c r="AH99" s="14">
        <v>0</v>
      </c>
      <c r="AI99" s="14">
        <v>0</v>
      </c>
      <c r="AJ99" s="14">
        <v>0</v>
      </c>
      <c r="AK99" s="14">
        <v>0</v>
      </c>
      <c r="AL99" s="14">
        <v>0</v>
      </c>
      <c r="AM99" s="14">
        <v>0</v>
      </c>
      <c r="AN99" s="14">
        <v>0</v>
      </c>
      <c r="AO99" s="14">
        <v>0</v>
      </c>
      <c r="AP99" s="14">
        <v>0</v>
      </c>
      <c r="AQ99" s="14">
        <v>0</v>
      </c>
      <c r="AR99" s="14">
        <v>0</v>
      </c>
      <c r="AS99" s="14">
        <v>0</v>
      </c>
      <c r="AT99" s="14">
        <f>+K99-R99-Y99-AF99-AM99</f>
        <v>0</v>
      </c>
      <c r="AU99" s="14">
        <f>+L99-S99-Z99-AG99-AN99</f>
        <v>0</v>
      </c>
      <c r="AV99" s="14">
        <f>+M99-T99-AA99-AH99-AO99</f>
        <v>0</v>
      </c>
      <c r="AW99" s="14">
        <f>+N99-U99-AB99-AI99-AP99</f>
        <v>40000</v>
      </c>
      <c r="AX99" s="14">
        <f>+O99-V99-AC99-AJ99-AQ99</f>
        <v>0</v>
      </c>
      <c r="AY99" s="14">
        <f>+P99-W99-AD99-AK99-AR99</f>
        <v>40000</v>
      </c>
      <c r="AZ99" s="14">
        <f>+Q99-X99-AE99-AL99-AS99</f>
        <v>40000</v>
      </c>
      <c r="BA99" s="154"/>
      <c r="BB99" s="155"/>
      <c r="BC99" s="154"/>
      <c r="BD99" s="155"/>
      <c r="BE99" s="154"/>
      <c r="BF99" s="155"/>
      <c r="BG99" s="154"/>
      <c r="BH99" s="155"/>
    </row>
    <row r="100" spans="1:60" ht="27.75">
      <c r="A100" s="5">
        <v>2026</v>
      </c>
      <c r="B100" s="5">
        <v>8324</v>
      </c>
      <c r="C100" s="5">
        <v>2</v>
      </c>
      <c r="D100" s="5">
        <v>5</v>
      </c>
      <c r="E100" s="5">
        <v>16</v>
      </c>
      <c r="F100" s="5">
        <v>5000</v>
      </c>
      <c r="G100" s="5">
        <v>5100</v>
      </c>
      <c r="H100" s="5">
        <v>519</v>
      </c>
      <c r="I100" s="97">
        <v>1</v>
      </c>
      <c r="J100" s="15" t="s">
        <v>84</v>
      </c>
      <c r="K100" s="16">
        <v>0</v>
      </c>
      <c r="L100" s="16">
        <v>0</v>
      </c>
      <c r="M100" s="17">
        <v>0</v>
      </c>
      <c r="N100" s="16">
        <v>40000</v>
      </c>
      <c r="O100" s="16">
        <v>0</v>
      </c>
      <c r="P100" s="17">
        <v>40000</v>
      </c>
      <c r="Q100" s="17">
        <v>40000</v>
      </c>
      <c r="R100" s="16">
        <v>0</v>
      </c>
      <c r="S100" s="16">
        <v>0</v>
      </c>
      <c r="T100" s="17">
        <v>0</v>
      </c>
      <c r="U100" s="16">
        <v>0</v>
      </c>
      <c r="V100" s="16">
        <v>0</v>
      </c>
      <c r="W100" s="17">
        <v>0</v>
      </c>
      <c r="X100" s="17">
        <v>0</v>
      </c>
      <c r="Y100" s="16">
        <v>0</v>
      </c>
      <c r="Z100" s="16">
        <v>0</v>
      </c>
      <c r="AA100" s="17">
        <v>0</v>
      </c>
      <c r="AB100" s="16">
        <v>0</v>
      </c>
      <c r="AC100" s="16">
        <v>0</v>
      </c>
      <c r="AD100" s="17">
        <v>0</v>
      </c>
      <c r="AE100" s="17">
        <v>0</v>
      </c>
      <c r="AF100" s="16">
        <v>0</v>
      </c>
      <c r="AG100" s="16">
        <v>0</v>
      </c>
      <c r="AH100" s="17">
        <v>0</v>
      </c>
      <c r="AI100" s="16">
        <v>0</v>
      </c>
      <c r="AJ100" s="16">
        <v>0</v>
      </c>
      <c r="AK100" s="17">
        <v>0</v>
      </c>
      <c r="AL100" s="17">
        <v>0</v>
      </c>
      <c r="AM100" s="16">
        <v>0</v>
      </c>
      <c r="AN100" s="16">
        <v>0</v>
      </c>
      <c r="AO100" s="17">
        <v>0</v>
      </c>
      <c r="AP100" s="16">
        <v>0</v>
      </c>
      <c r="AQ100" s="16">
        <v>0</v>
      </c>
      <c r="AR100" s="17">
        <v>0</v>
      </c>
      <c r="AS100" s="17">
        <v>0</v>
      </c>
      <c r="AT100" s="16">
        <f>+K100-R100-Y100-AF100-AM100</f>
        <v>0</v>
      </c>
      <c r="AU100" s="16">
        <f>+L100-S100-Z100-AG100-AN100</f>
        <v>0</v>
      </c>
      <c r="AV100" s="17">
        <f>+M100-T100-AA100-AH100-AO100</f>
        <v>0</v>
      </c>
      <c r="AW100" s="16">
        <f>+N100-U100-AB100-AI100-AP100</f>
        <v>40000</v>
      </c>
      <c r="AX100" s="16">
        <f>+O100-V100-AC100-AJ100-AQ100</f>
        <v>0</v>
      </c>
      <c r="AY100" s="17">
        <f>+P100-W100-AD100-AK100-AR100</f>
        <v>40000</v>
      </c>
      <c r="AZ100" s="17">
        <f>+Q100-X100-AE100-AL100-AS100</f>
        <v>40000</v>
      </c>
      <c r="BA100" s="150">
        <v>2</v>
      </c>
      <c r="BB100" s="151"/>
      <c r="BC100" s="150"/>
      <c r="BD100" s="151"/>
      <c r="BE100" s="150"/>
      <c r="BF100" s="151"/>
      <c r="BG100" s="137">
        <f>+BA100-BC100-BE100</f>
        <v>2</v>
      </c>
      <c r="BH100" s="151"/>
    </row>
    <row r="101" spans="1:60" ht="27.75">
      <c r="A101" s="57">
        <v>2026</v>
      </c>
      <c r="B101" s="57">
        <v>8324</v>
      </c>
      <c r="C101" s="57">
        <v>2</v>
      </c>
      <c r="D101" s="57">
        <v>6</v>
      </c>
      <c r="E101" s="57"/>
      <c r="F101" s="57"/>
      <c r="G101" s="57"/>
      <c r="H101" s="57"/>
      <c r="I101" s="64"/>
      <c r="J101" s="71" t="s">
        <v>126</v>
      </c>
      <c r="K101" s="72">
        <v>26189276.640000001</v>
      </c>
      <c r="L101" s="72">
        <v>0</v>
      </c>
      <c r="M101" s="72">
        <v>26189276.640000001</v>
      </c>
      <c r="N101" s="72">
        <v>14337680.879999999</v>
      </c>
      <c r="O101" s="72">
        <v>0</v>
      </c>
      <c r="P101" s="72">
        <v>14337680.879999999</v>
      </c>
      <c r="Q101" s="72">
        <v>40526957.519999996</v>
      </c>
      <c r="R101" s="72">
        <v>0</v>
      </c>
      <c r="S101" s="72">
        <v>0</v>
      </c>
      <c r="T101" s="72">
        <v>0</v>
      </c>
      <c r="U101" s="72">
        <v>0</v>
      </c>
      <c r="V101" s="72">
        <v>0</v>
      </c>
      <c r="W101" s="72">
        <v>0</v>
      </c>
      <c r="X101" s="72">
        <v>0</v>
      </c>
      <c r="Y101" s="72">
        <v>0</v>
      </c>
      <c r="Z101" s="72">
        <v>0</v>
      </c>
      <c r="AA101" s="72">
        <v>0</v>
      </c>
      <c r="AB101" s="72">
        <v>0</v>
      </c>
      <c r="AC101" s="72">
        <v>0</v>
      </c>
      <c r="AD101" s="72">
        <v>0</v>
      </c>
      <c r="AE101" s="72">
        <v>0</v>
      </c>
      <c r="AF101" s="72">
        <v>0</v>
      </c>
      <c r="AG101" s="72">
        <v>0</v>
      </c>
      <c r="AH101" s="72">
        <v>0</v>
      </c>
      <c r="AI101" s="72">
        <v>0</v>
      </c>
      <c r="AJ101" s="72">
        <v>0</v>
      </c>
      <c r="AK101" s="72">
        <v>0</v>
      </c>
      <c r="AL101" s="72">
        <v>0</v>
      </c>
      <c r="AM101" s="72">
        <v>0</v>
      </c>
      <c r="AN101" s="72">
        <v>0</v>
      </c>
      <c r="AO101" s="72">
        <v>0</v>
      </c>
      <c r="AP101" s="72">
        <v>0</v>
      </c>
      <c r="AQ101" s="72">
        <v>0</v>
      </c>
      <c r="AR101" s="72">
        <v>0</v>
      </c>
      <c r="AS101" s="72">
        <v>0</v>
      </c>
      <c r="AT101" s="72">
        <f>+K101-R101-Y101-AF101-AM101</f>
        <v>26189276.640000001</v>
      </c>
      <c r="AU101" s="72">
        <f>+L101-S101-Z101-AG101-AN101</f>
        <v>0</v>
      </c>
      <c r="AV101" s="72">
        <f>+M101-T101-AA101-AH101-AO101</f>
        <v>26189276.640000001</v>
      </c>
      <c r="AW101" s="72">
        <f>+N101-U101-AB101-AI101-AP101</f>
        <v>14337680.879999999</v>
      </c>
      <c r="AX101" s="72">
        <f>+O101-V101-AC101-AJ101-AQ101</f>
        <v>0</v>
      </c>
      <c r="AY101" s="72">
        <f>+P101-W101-AD101-AK101-AR101</f>
        <v>14337680.879999999</v>
      </c>
      <c r="AZ101" s="72">
        <f>+Q101-X101-AE101-AL101-AS101</f>
        <v>40526957.519999996</v>
      </c>
      <c r="BA101" s="127"/>
      <c r="BB101" s="128"/>
      <c r="BC101" s="127"/>
      <c r="BD101" s="128"/>
      <c r="BE101" s="127"/>
      <c r="BF101" s="128"/>
      <c r="BG101" s="127"/>
      <c r="BH101" s="128"/>
    </row>
    <row r="102" spans="1:60" ht="48">
      <c r="A102" s="1">
        <v>2026</v>
      </c>
      <c r="B102" s="1">
        <v>8324</v>
      </c>
      <c r="C102" s="1">
        <v>2</v>
      </c>
      <c r="D102" s="1">
        <v>6</v>
      </c>
      <c r="E102" s="1">
        <v>19</v>
      </c>
      <c r="F102" s="1"/>
      <c r="G102" s="1"/>
      <c r="H102" s="6"/>
      <c r="I102" s="66"/>
      <c r="J102" s="7" t="s">
        <v>127</v>
      </c>
      <c r="K102" s="8">
        <v>12559407</v>
      </c>
      <c r="L102" s="8">
        <v>0</v>
      </c>
      <c r="M102" s="8">
        <v>12559407</v>
      </c>
      <c r="N102" s="8">
        <v>0</v>
      </c>
      <c r="O102" s="8">
        <v>0</v>
      </c>
      <c r="P102" s="8">
        <v>0</v>
      </c>
      <c r="Q102" s="8">
        <v>12559407</v>
      </c>
      <c r="R102" s="8">
        <v>0</v>
      </c>
      <c r="S102" s="8">
        <v>0</v>
      </c>
      <c r="T102" s="8">
        <v>0</v>
      </c>
      <c r="U102" s="8">
        <v>0</v>
      </c>
      <c r="V102" s="8">
        <v>0</v>
      </c>
      <c r="W102" s="8">
        <v>0</v>
      </c>
      <c r="X102" s="8">
        <v>0</v>
      </c>
      <c r="Y102" s="8">
        <v>0</v>
      </c>
      <c r="Z102" s="8">
        <v>0</v>
      </c>
      <c r="AA102" s="8">
        <v>0</v>
      </c>
      <c r="AB102" s="8">
        <v>0</v>
      </c>
      <c r="AC102" s="8">
        <v>0</v>
      </c>
      <c r="AD102" s="8">
        <v>0</v>
      </c>
      <c r="AE102" s="8">
        <v>0</v>
      </c>
      <c r="AF102" s="8">
        <v>0</v>
      </c>
      <c r="AG102" s="8">
        <v>0</v>
      </c>
      <c r="AH102" s="8">
        <v>0</v>
      </c>
      <c r="AI102" s="8">
        <v>0</v>
      </c>
      <c r="AJ102" s="8">
        <v>0</v>
      </c>
      <c r="AK102" s="8">
        <v>0</v>
      </c>
      <c r="AL102" s="8">
        <v>0</v>
      </c>
      <c r="AM102" s="8">
        <v>0</v>
      </c>
      <c r="AN102" s="8">
        <v>0</v>
      </c>
      <c r="AO102" s="8">
        <v>0</v>
      </c>
      <c r="AP102" s="8">
        <v>0</v>
      </c>
      <c r="AQ102" s="8">
        <v>0</v>
      </c>
      <c r="AR102" s="8">
        <v>0</v>
      </c>
      <c r="AS102" s="8">
        <v>0</v>
      </c>
      <c r="AT102" s="8">
        <f>+K102-R102-Y102-AF102-AM102</f>
        <v>12559407</v>
      </c>
      <c r="AU102" s="8">
        <f>+L102-S102-Z102-AG102-AN102</f>
        <v>0</v>
      </c>
      <c r="AV102" s="8">
        <f>+M102-T102-AA102-AH102-AO102</f>
        <v>12559407</v>
      </c>
      <c r="AW102" s="8">
        <f>+N102-U102-AB102-AI102-AP102</f>
        <v>0</v>
      </c>
      <c r="AX102" s="8">
        <f>+O102-V102-AC102-AJ102-AQ102</f>
        <v>0</v>
      </c>
      <c r="AY102" s="8">
        <f>+P102-W102-AD102-AK102-AR102</f>
        <v>0</v>
      </c>
      <c r="AZ102" s="8">
        <f>+Q102-X102-AE102-AL102-AS102</f>
        <v>12559407</v>
      </c>
      <c r="BA102" s="142"/>
      <c r="BB102" s="143"/>
      <c r="BC102" s="142"/>
      <c r="BD102" s="143"/>
      <c r="BE102" s="142"/>
      <c r="BF102" s="143"/>
      <c r="BG102" s="142"/>
      <c r="BH102" s="143"/>
    </row>
    <row r="103" spans="1:60" ht="27.75">
      <c r="A103" s="75">
        <v>2026</v>
      </c>
      <c r="B103" s="75">
        <v>8324</v>
      </c>
      <c r="C103" s="75">
        <v>2</v>
      </c>
      <c r="D103" s="75">
        <v>6</v>
      </c>
      <c r="E103" s="75">
        <v>19</v>
      </c>
      <c r="F103" s="75">
        <v>5000</v>
      </c>
      <c r="G103" s="75"/>
      <c r="H103" s="75"/>
      <c r="I103" s="77" t="s">
        <v>19</v>
      </c>
      <c r="J103" s="79" t="s">
        <v>36</v>
      </c>
      <c r="K103" s="80">
        <v>12559407</v>
      </c>
      <c r="L103" s="80">
        <v>0</v>
      </c>
      <c r="M103" s="80">
        <v>12559407</v>
      </c>
      <c r="N103" s="80">
        <v>0</v>
      </c>
      <c r="O103" s="80">
        <v>0</v>
      </c>
      <c r="P103" s="80">
        <v>0</v>
      </c>
      <c r="Q103" s="80">
        <v>12559407</v>
      </c>
      <c r="R103" s="80">
        <v>0</v>
      </c>
      <c r="S103" s="80">
        <v>0</v>
      </c>
      <c r="T103" s="80">
        <v>0</v>
      </c>
      <c r="U103" s="80">
        <v>0</v>
      </c>
      <c r="V103" s="80">
        <v>0</v>
      </c>
      <c r="W103" s="80">
        <v>0</v>
      </c>
      <c r="X103" s="80">
        <v>0</v>
      </c>
      <c r="Y103" s="80">
        <v>0</v>
      </c>
      <c r="Z103" s="80">
        <v>0</v>
      </c>
      <c r="AA103" s="80">
        <v>0</v>
      </c>
      <c r="AB103" s="80">
        <v>0</v>
      </c>
      <c r="AC103" s="80">
        <v>0</v>
      </c>
      <c r="AD103" s="80">
        <v>0</v>
      </c>
      <c r="AE103" s="80">
        <v>0</v>
      </c>
      <c r="AF103" s="80">
        <v>0</v>
      </c>
      <c r="AG103" s="80">
        <v>0</v>
      </c>
      <c r="AH103" s="80">
        <v>0</v>
      </c>
      <c r="AI103" s="80">
        <v>0</v>
      </c>
      <c r="AJ103" s="80">
        <v>0</v>
      </c>
      <c r="AK103" s="80">
        <v>0</v>
      </c>
      <c r="AL103" s="80">
        <v>0</v>
      </c>
      <c r="AM103" s="80">
        <v>0</v>
      </c>
      <c r="AN103" s="80">
        <v>0</v>
      </c>
      <c r="AO103" s="80">
        <v>0</v>
      </c>
      <c r="AP103" s="80">
        <v>0</v>
      </c>
      <c r="AQ103" s="80">
        <v>0</v>
      </c>
      <c r="AR103" s="80">
        <v>0</v>
      </c>
      <c r="AS103" s="80">
        <v>0</v>
      </c>
      <c r="AT103" s="80">
        <f>+K103-R103-Y103-AF103-AM103</f>
        <v>12559407</v>
      </c>
      <c r="AU103" s="80">
        <f>+L103-S103-Z103-AG103-AN103</f>
        <v>0</v>
      </c>
      <c r="AV103" s="80">
        <f>+M103-T103-AA103-AH103-AO103</f>
        <v>12559407</v>
      </c>
      <c r="AW103" s="80">
        <f>+N103-U103-AB103-AI103-AP103</f>
        <v>0</v>
      </c>
      <c r="AX103" s="80">
        <f>+O103-V103-AC103-AJ103-AQ103</f>
        <v>0</v>
      </c>
      <c r="AY103" s="80">
        <f>+P103-W103-AD103-AK103-AR103</f>
        <v>0</v>
      </c>
      <c r="AZ103" s="80">
        <f>+Q103-X103-AE103-AL103-AS103</f>
        <v>12559407</v>
      </c>
      <c r="BA103" s="131"/>
      <c r="BB103" s="132"/>
      <c r="BC103" s="131"/>
      <c r="BD103" s="132"/>
      <c r="BE103" s="131"/>
      <c r="BF103" s="132"/>
      <c r="BG103" s="131"/>
      <c r="BH103" s="132"/>
    </row>
    <row r="104" spans="1:60" ht="27.75">
      <c r="A104" s="76">
        <v>2026</v>
      </c>
      <c r="B104" s="76">
        <v>8324</v>
      </c>
      <c r="C104" s="76">
        <v>2</v>
      </c>
      <c r="D104" s="76">
        <v>6</v>
      </c>
      <c r="E104" s="76">
        <v>19</v>
      </c>
      <c r="F104" s="76">
        <v>5000</v>
      </c>
      <c r="G104" s="76">
        <v>5600</v>
      </c>
      <c r="H104" s="76"/>
      <c r="I104" s="78" t="s">
        <v>19</v>
      </c>
      <c r="J104" s="81" t="s">
        <v>79</v>
      </c>
      <c r="K104" s="82">
        <v>170000</v>
      </c>
      <c r="L104" s="82">
        <v>0</v>
      </c>
      <c r="M104" s="82">
        <v>170000</v>
      </c>
      <c r="N104" s="82">
        <v>0</v>
      </c>
      <c r="O104" s="82">
        <v>0</v>
      </c>
      <c r="P104" s="82">
        <v>0</v>
      </c>
      <c r="Q104" s="82">
        <v>170000</v>
      </c>
      <c r="R104" s="82">
        <v>0</v>
      </c>
      <c r="S104" s="82">
        <v>0</v>
      </c>
      <c r="T104" s="82">
        <v>0</v>
      </c>
      <c r="U104" s="82">
        <v>0</v>
      </c>
      <c r="V104" s="82">
        <v>0</v>
      </c>
      <c r="W104" s="82">
        <v>0</v>
      </c>
      <c r="X104" s="82">
        <v>0</v>
      </c>
      <c r="Y104" s="82">
        <v>0</v>
      </c>
      <c r="Z104" s="82">
        <v>0</v>
      </c>
      <c r="AA104" s="82">
        <v>0</v>
      </c>
      <c r="AB104" s="82">
        <v>0</v>
      </c>
      <c r="AC104" s="82">
        <v>0</v>
      </c>
      <c r="AD104" s="82">
        <v>0</v>
      </c>
      <c r="AE104" s="82">
        <v>0</v>
      </c>
      <c r="AF104" s="82">
        <v>0</v>
      </c>
      <c r="AG104" s="82">
        <v>0</v>
      </c>
      <c r="AH104" s="82">
        <v>0</v>
      </c>
      <c r="AI104" s="82">
        <v>0</v>
      </c>
      <c r="AJ104" s="82">
        <v>0</v>
      </c>
      <c r="AK104" s="82">
        <v>0</v>
      </c>
      <c r="AL104" s="82">
        <v>0</v>
      </c>
      <c r="AM104" s="82">
        <v>0</v>
      </c>
      <c r="AN104" s="82">
        <v>0</v>
      </c>
      <c r="AO104" s="82">
        <v>0</v>
      </c>
      <c r="AP104" s="82">
        <v>0</v>
      </c>
      <c r="AQ104" s="82">
        <v>0</v>
      </c>
      <c r="AR104" s="82">
        <v>0</v>
      </c>
      <c r="AS104" s="82">
        <v>0</v>
      </c>
      <c r="AT104" s="82">
        <f>+K104-R104-Y104-AF104-AM104</f>
        <v>170000</v>
      </c>
      <c r="AU104" s="82">
        <f>+L104-S104-Z104-AG104-AN104</f>
        <v>0</v>
      </c>
      <c r="AV104" s="82">
        <f>+M104-T104-AA104-AH104-AO104</f>
        <v>170000</v>
      </c>
      <c r="AW104" s="82">
        <f>+N104-U104-AB104-AI104-AP104</f>
        <v>0</v>
      </c>
      <c r="AX104" s="82">
        <f>+O104-V104-AC104-AJ104-AQ104</f>
        <v>0</v>
      </c>
      <c r="AY104" s="82">
        <f>+P104-W104-AD104-AK104-AR104</f>
        <v>0</v>
      </c>
      <c r="AZ104" s="82">
        <f>+Q104-X104-AE104-AL104-AS104</f>
        <v>170000</v>
      </c>
      <c r="BA104" s="156"/>
      <c r="BB104" s="134"/>
      <c r="BC104" s="156"/>
      <c r="BD104" s="134"/>
      <c r="BE104" s="156"/>
      <c r="BF104" s="134"/>
      <c r="BG104" s="156"/>
      <c r="BH104" s="134"/>
    </row>
    <row r="105" spans="1:60" ht="27.75">
      <c r="A105" s="83">
        <v>2026</v>
      </c>
      <c r="B105" s="83">
        <v>8324</v>
      </c>
      <c r="C105" s="83">
        <v>2</v>
      </c>
      <c r="D105" s="83">
        <v>6</v>
      </c>
      <c r="E105" s="83">
        <v>19</v>
      </c>
      <c r="F105" s="83">
        <v>5000</v>
      </c>
      <c r="G105" s="83">
        <v>5600</v>
      </c>
      <c r="H105" s="83">
        <v>565</v>
      </c>
      <c r="I105" s="92" t="s">
        <v>19</v>
      </c>
      <c r="J105" s="85" t="s">
        <v>78</v>
      </c>
      <c r="K105" s="86">
        <v>170000</v>
      </c>
      <c r="L105" s="86">
        <v>0</v>
      </c>
      <c r="M105" s="86">
        <v>170000</v>
      </c>
      <c r="N105" s="86">
        <v>0</v>
      </c>
      <c r="O105" s="86">
        <v>0</v>
      </c>
      <c r="P105" s="86">
        <v>0</v>
      </c>
      <c r="Q105" s="86">
        <v>170000</v>
      </c>
      <c r="R105" s="86">
        <v>0</v>
      </c>
      <c r="S105" s="86">
        <v>0</v>
      </c>
      <c r="T105" s="86">
        <v>0</v>
      </c>
      <c r="U105" s="86">
        <v>0</v>
      </c>
      <c r="V105" s="86">
        <v>0</v>
      </c>
      <c r="W105" s="86">
        <v>0</v>
      </c>
      <c r="X105" s="86">
        <v>0</v>
      </c>
      <c r="Y105" s="86">
        <v>0</v>
      </c>
      <c r="Z105" s="86">
        <v>0</v>
      </c>
      <c r="AA105" s="86">
        <v>0</v>
      </c>
      <c r="AB105" s="86">
        <v>0</v>
      </c>
      <c r="AC105" s="86">
        <v>0</v>
      </c>
      <c r="AD105" s="86">
        <v>0</v>
      </c>
      <c r="AE105" s="86">
        <v>0</v>
      </c>
      <c r="AF105" s="86">
        <v>0</v>
      </c>
      <c r="AG105" s="86">
        <v>0</v>
      </c>
      <c r="AH105" s="86">
        <v>0</v>
      </c>
      <c r="AI105" s="86">
        <v>0</v>
      </c>
      <c r="AJ105" s="86">
        <v>0</v>
      </c>
      <c r="AK105" s="86">
        <v>0</v>
      </c>
      <c r="AL105" s="86">
        <v>0</v>
      </c>
      <c r="AM105" s="86">
        <v>0</v>
      </c>
      <c r="AN105" s="86">
        <v>0</v>
      </c>
      <c r="AO105" s="86">
        <v>0</v>
      </c>
      <c r="AP105" s="86">
        <v>0</v>
      </c>
      <c r="AQ105" s="86">
        <v>0</v>
      </c>
      <c r="AR105" s="86">
        <v>0</v>
      </c>
      <c r="AS105" s="86">
        <v>0</v>
      </c>
      <c r="AT105" s="86">
        <f>+K105-R105-Y105-AF105-AM105</f>
        <v>170000</v>
      </c>
      <c r="AU105" s="86">
        <f>+L105-S105-Z105-AG105-AN105</f>
        <v>0</v>
      </c>
      <c r="AV105" s="86">
        <f>+M105-T105-AA105-AH105-AO105</f>
        <v>170000</v>
      </c>
      <c r="AW105" s="86">
        <f>+N105-U105-AB105-AI105-AP105</f>
        <v>0</v>
      </c>
      <c r="AX105" s="86">
        <f>+O105-V105-AC105-AJ105-AQ105</f>
        <v>0</v>
      </c>
      <c r="AY105" s="86">
        <f>+P105-W105-AD105-AK105-AR105</f>
        <v>0</v>
      </c>
      <c r="AZ105" s="86">
        <f>+Q105-X105-AE105-AL105-AS105</f>
        <v>170000</v>
      </c>
      <c r="BA105" s="135"/>
      <c r="BB105" s="136"/>
      <c r="BC105" s="135"/>
      <c r="BD105" s="136"/>
      <c r="BE105" s="135"/>
      <c r="BF105" s="136"/>
      <c r="BG105" s="135"/>
      <c r="BH105" s="136"/>
    </row>
    <row r="106" spans="1:60" ht="27.75">
      <c r="A106" s="87">
        <v>2026</v>
      </c>
      <c r="B106" s="87">
        <v>8324</v>
      </c>
      <c r="C106" s="87">
        <v>2</v>
      </c>
      <c r="D106" s="87">
        <v>6</v>
      </c>
      <c r="E106" s="87">
        <v>19</v>
      </c>
      <c r="F106" s="87">
        <v>5000</v>
      </c>
      <c r="G106" s="87">
        <v>5600</v>
      </c>
      <c r="H106" s="87">
        <v>565</v>
      </c>
      <c r="I106" s="88">
        <v>1</v>
      </c>
      <c r="J106" s="89" t="s">
        <v>78</v>
      </c>
      <c r="K106" s="90">
        <v>170000</v>
      </c>
      <c r="L106" s="90">
        <v>0</v>
      </c>
      <c r="M106" s="91">
        <v>170000</v>
      </c>
      <c r="N106" s="90">
        <v>0</v>
      </c>
      <c r="O106" s="90">
        <v>0</v>
      </c>
      <c r="P106" s="91">
        <v>0</v>
      </c>
      <c r="Q106" s="91">
        <v>170000</v>
      </c>
      <c r="R106" s="90">
        <v>0</v>
      </c>
      <c r="S106" s="90">
        <v>0</v>
      </c>
      <c r="T106" s="91">
        <v>0</v>
      </c>
      <c r="U106" s="90">
        <v>0</v>
      </c>
      <c r="V106" s="90">
        <v>0</v>
      </c>
      <c r="W106" s="91">
        <v>0</v>
      </c>
      <c r="X106" s="91">
        <v>0</v>
      </c>
      <c r="Y106" s="90">
        <v>0</v>
      </c>
      <c r="Z106" s="90">
        <v>0</v>
      </c>
      <c r="AA106" s="91">
        <v>0</v>
      </c>
      <c r="AB106" s="90">
        <v>0</v>
      </c>
      <c r="AC106" s="90">
        <v>0</v>
      </c>
      <c r="AD106" s="91">
        <v>0</v>
      </c>
      <c r="AE106" s="91">
        <v>0</v>
      </c>
      <c r="AF106" s="90">
        <v>0</v>
      </c>
      <c r="AG106" s="90">
        <v>0</v>
      </c>
      <c r="AH106" s="91">
        <v>0</v>
      </c>
      <c r="AI106" s="90">
        <v>0</v>
      </c>
      <c r="AJ106" s="90">
        <v>0</v>
      </c>
      <c r="AK106" s="91">
        <v>0</v>
      </c>
      <c r="AL106" s="91">
        <v>0</v>
      </c>
      <c r="AM106" s="90">
        <v>0</v>
      </c>
      <c r="AN106" s="90">
        <v>0</v>
      </c>
      <c r="AO106" s="91">
        <v>0</v>
      </c>
      <c r="AP106" s="90">
        <v>0</v>
      </c>
      <c r="AQ106" s="90">
        <v>0</v>
      </c>
      <c r="AR106" s="91">
        <v>0</v>
      </c>
      <c r="AS106" s="91">
        <v>0</v>
      </c>
      <c r="AT106" s="90">
        <f>+K106-R106-Y106-AF106-AM106</f>
        <v>170000</v>
      </c>
      <c r="AU106" s="90">
        <f>+L106-S106-Z106-AG106-AN106</f>
        <v>0</v>
      </c>
      <c r="AV106" s="91">
        <f>+M106-T106-AA106-AH106-AO106</f>
        <v>170000</v>
      </c>
      <c r="AW106" s="90">
        <f>+N106-U106-AB106-AI106-AP106</f>
        <v>0</v>
      </c>
      <c r="AX106" s="90">
        <f>+O106-V106-AC106-AJ106-AQ106</f>
        <v>0</v>
      </c>
      <c r="AY106" s="91">
        <f>+P106-W106-AD106-AK106-AR106</f>
        <v>0</v>
      </c>
      <c r="AZ106" s="91">
        <f>+Q106-X106-AE106-AL106-AS106</f>
        <v>170000</v>
      </c>
      <c r="BA106" s="137">
        <v>100</v>
      </c>
      <c r="BB106" s="138"/>
      <c r="BC106" s="137"/>
      <c r="BD106" s="138"/>
      <c r="BE106" s="137"/>
      <c r="BF106" s="138"/>
      <c r="BG106" s="137">
        <f>+BA106-BC106-BE106</f>
        <v>100</v>
      </c>
      <c r="BH106" s="138"/>
    </row>
    <row r="107" spans="1:60" ht="27.75">
      <c r="A107" s="76">
        <v>2026</v>
      </c>
      <c r="B107" s="76">
        <v>8324</v>
      </c>
      <c r="C107" s="76">
        <v>2</v>
      </c>
      <c r="D107" s="76">
        <v>6</v>
      </c>
      <c r="E107" s="76">
        <v>19</v>
      </c>
      <c r="F107" s="76">
        <v>5000</v>
      </c>
      <c r="G107" s="76">
        <v>5900</v>
      </c>
      <c r="H107" s="76"/>
      <c r="I107" s="78" t="s">
        <v>19</v>
      </c>
      <c r="J107" s="81" t="s">
        <v>41</v>
      </c>
      <c r="K107" s="82">
        <v>12389407</v>
      </c>
      <c r="L107" s="82">
        <v>0</v>
      </c>
      <c r="M107" s="82">
        <v>12389407</v>
      </c>
      <c r="N107" s="82">
        <v>0</v>
      </c>
      <c r="O107" s="82">
        <v>0</v>
      </c>
      <c r="P107" s="82">
        <v>0</v>
      </c>
      <c r="Q107" s="82">
        <v>12389407</v>
      </c>
      <c r="R107" s="82">
        <v>0</v>
      </c>
      <c r="S107" s="82">
        <v>0</v>
      </c>
      <c r="T107" s="82">
        <v>0</v>
      </c>
      <c r="U107" s="82">
        <v>0</v>
      </c>
      <c r="V107" s="82">
        <v>0</v>
      </c>
      <c r="W107" s="82">
        <v>0</v>
      </c>
      <c r="X107" s="82">
        <v>0</v>
      </c>
      <c r="Y107" s="82">
        <v>0</v>
      </c>
      <c r="Z107" s="82">
        <v>0</v>
      </c>
      <c r="AA107" s="82">
        <v>0</v>
      </c>
      <c r="AB107" s="82">
        <v>0</v>
      </c>
      <c r="AC107" s="82">
        <v>0</v>
      </c>
      <c r="AD107" s="82">
        <v>0</v>
      </c>
      <c r="AE107" s="82">
        <v>0</v>
      </c>
      <c r="AF107" s="82">
        <v>0</v>
      </c>
      <c r="AG107" s="82">
        <v>0</v>
      </c>
      <c r="AH107" s="82">
        <v>0</v>
      </c>
      <c r="AI107" s="82">
        <v>0</v>
      </c>
      <c r="AJ107" s="82">
        <v>0</v>
      </c>
      <c r="AK107" s="82">
        <v>0</v>
      </c>
      <c r="AL107" s="82">
        <v>0</v>
      </c>
      <c r="AM107" s="82">
        <v>0</v>
      </c>
      <c r="AN107" s="82">
        <v>0</v>
      </c>
      <c r="AO107" s="82">
        <v>0</v>
      </c>
      <c r="AP107" s="82">
        <v>0</v>
      </c>
      <c r="AQ107" s="82">
        <v>0</v>
      </c>
      <c r="AR107" s="82">
        <v>0</v>
      </c>
      <c r="AS107" s="82">
        <v>0</v>
      </c>
      <c r="AT107" s="82">
        <f>+K107-R107-Y107-AF107-AM107</f>
        <v>12389407</v>
      </c>
      <c r="AU107" s="82">
        <f>+L107-S107-Z107-AG107-AN107</f>
        <v>0</v>
      </c>
      <c r="AV107" s="82">
        <f>+M107-T107-AA107-AH107-AO107</f>
        <v>12389407</v>
      </c>
      <c r="AW107" s="82">
        <f>+N107-U107-AB107-AI107-AP107</f>
        <v>0</v>
      </c>
      <c r="AX107" s="82">
        <f>+O107-V107-AC107-AJ107-AQ107</f>
        <v>0</v>
      </c>
      <c r="AY107" s="82">
        <f>+P107-W107-AD107-AK107-AR107</f>
        <v>0</v>
      </c>
      <c r="AZ107" s="82">
        <f>+Q107-X107-AE107-AL107-AS107</f>
        <v>12389407</v>
      </c>
      <c r="BA107" s="133"/>
      <c r="BB107" s="134"/>
      <c r="BC107" s="133"/>
      <c r="BD107" s="134"/>
      <c r="BE107" s="133"/>
      <c r="BF107" s="134"/>
      <c r="BG107" s="133"/>
      <c r="BH107" s="134"/>
    </row>
    <row r="108" spans="1:60" ht="27.75">
      <c r="A108" s="83">
        <v>2026</v>
      </c>
      <c r="B108" s="83">
        <v>8324</v>
      </c>
      <c r="C108" s="83">
        <v>2</v>
      </c>
      <c r="D108" s="83">
        <v>6</v>
      </c>
      <c r="E108" s="83">
        <v>19</v>
      </c>
      <c r="F108" s="83">
        <v>5000</v>
      </c>
      <c r="G108" s="83">
        <v>5900</v>
      </c>
      <c r="H108" s="83">
        <v>591</v>
      </c>
      <c r="I108" s="92" t="s">
        <v>19</v>
      </c>
      <c r="J108" s="85" t="s">
        <v>46</v>
      </c>
      <c r="K108" s="86">
        <v>12389407</v>
      </c>
      <c r="L108" s="86">
        <v>0</v>
      </c>
      <c r="M108" s="86">
        <v>12389407</v>
      </c>
      <c r="N108" s="86">
        <v>0</v>
      </c>
      <c r="O108" s="86">
        <v>0</v>
      </c>
      <c r="P108" s="86">
        <v>0</v>
      </c>
      <c r="Q108" s="86">
        <v>12389407</v>
      </c>
      <c r="R108" s="86">
        <v>0</v>
      </c>
      <c r="S108" s="86">
        <v>0</v>
      </c>
      <c r="T108" s="86">
        <v>0</v>
      </c>
      <c r="U108" s="86">
        <v>0</v>
      </c>
      <c r="V108" s="86">
        <v>0</v>
      </c>
      <c r="W108" s="86">
        <v>0</v>
      </c>
      <c r="X108" s="86">
        <v>0</v>
      </c>
      <c r="Y108" s="86">
        <v>0</v>
      </c>
      <c r="Z108" s="86">
        <v>0</v>
      </c>
      <c r="AA108" s="86">
        <v>0</v>
      </c>
      <c r="AB108" s="86">
        <v>0</v>
      </c>
      <c r="AC108" s="86">
        <v>0</v>
      </c>
      <c r="AD108" s="86">
        <v>0</v>
      </c>
      <c r="AE108" s="86">
        <v>0</v>
      </c>
      <c r="AF108" s="86">
        <v>0</v>
      </c>
      <c r="AG108" s="86">
        <v>0</v>
      </c>
      <c r="AH108" s="86">
        <v>0</v>
      </c>
      <c r="AI108" s="86">
        <v>0</v>
      </c>
      <c r="AJ108" s="86">
        <v>0</v>
      </c>
      <c r="AK108" s="86">
        <v>0</v>
      </c>
      <c r="AL108" s="86">
        <v>0</v>
      </c>
      <c r="AM108" s="86">
        <v>0</v>
      </c>
      <c r="AN108" s="86">
        <v>0</v>
      </c>
      <c r="AO108" s="86">
        <v>0</v>
      </c>
      <c r="AP108" s="86">
        <v>0</v>
      </c>
      <c r="AQ108" s="86">
        <v>0</v>
      </c>
      <c r="AR108" s="86">
        <v>0</v>
      </c>
      <c r="AS108" s="86">
        <v>0</v>
      </c>
      <c r="AT108" s="86">
        <f>+K108-R108-Y108-AF108-AM108</f>
        <v>12389407</v>
      </c>
      <c r="AU108" s="86">
        <f>+L108-S108-Z108-AG108-AN108</f>
        <v>0</v>
      </c>
      <c r="AV108" s="86">
        <f>+M108-T108-AA108-AH108-AO108</f>
        <v>12389407</v>
      </c>
      <c r="AW108" s="86">
        <f>+N108-U108-AB108-AI108-AP108</f>
        <v>0</v>
      </c>
      <c r="AX108" s="86">
        <f>+O108-V108-AC108-AJ108-AQ108</f>
        <v>0</v>
      </c>
      <c r="AY108" s="86">
        <f>+P108-W108-AD108-AK108-AR108</f>
        <v>0</v>
      </c>
      <c r="AZ108" s="86">
        <f>+Q108-X108-AE108-AL108-AS108</f>
        <v>12389407</v>
      </c>
      <c r="BA108" s="135"/>
      <c r="BB108" s="136"/>
      <c r="BC108" s="135"/>
      <c r="BD108" s="136"/>
      <c r="BE108" s="135"/>
      <c r="BF108" s="136"/>
      <c r="BG108" s="135"/>
      <c r="BH108" s="136"/>
    </row>
    <row r="109" spans="1:60" ht="27.75">
      <c r="A109" s="87">
        <v>2026</v>
      </c>
      <c r="B109" s="87">
        <v>8324</v>
      </c>
      <c r="C109" s="87">
        <v>2</v>
      </c>
      <c r="D109" s="87">
        <v>6</v>
      </c>
      <c r="E109" s="87">
        <v>19</v>
      </c>
      <c r="F109" s="87">
        <v>5000</v>
      </c>
      <c r="G109" s="87">
        <v>5900</v>
      </c>
      <c r="H109" s="87">
        <v>591</v>
      </c>
      <c r="I109" s="88">
        <v>1</v>
      </c>
      <c r="J109" s="89" t="s">
        <v>46</v>
      </c>
      <c r="K109" s="90">
        <v>12389407</v>
      </c>
      <c r="L109" s="90">
        <v>0</v>
      </c>
      <c r="M109" s="91">
        <v>12389407</v>
      </c>
      <c r="N109" s="90">
        <v>0</v>
      </c>
      <c r="O109" s="90">
        <v>0</v>
      </c>
      <c r="P109" s="91">
        <v>0</v>
      </c>
      <c r="Q109" s="91">
        <v>12389407</v>
      </c>
      <c r="R109" s="90">
        <v>0</v>
      </c>
      <c r="S109" s="90">
        <v>0</v>
      </c>
      <c r="T109" s="91">
        <v>0</v>
      </c>
      <c r="U109" s="90">
        <v>0</v>
      </c>
      <c r="V109" s="90">
        <v>0</v>
      </c>
      <c r="W109" s="91">
        <v>0</v>
      </c>
      <c r="X109" s="91">
        <v>0</v>
      </c>
      <c r="Y109" s="90">
        <v>0</v>
      </c>
      <c r="Z109" s="90">
        <v>0</v>
      </c>
      <c r="AA109" s="91">
        <v>0</v>
      </c>
      <c r="AB109" s="90">
        <v>0</v>
      </c>
      <c r="AC109" s="90">
        <v>0</v>
      </c>
      <c r="AD109" s="91">
        <v>0</v>
      </c>
      <c r="AE109" s="91">
        <v>0</v>
      </c>
      <c r="AF109" s="90">
        <v>0</v>
      </c>
      <c r="AG109" s="90">
        <v>0</v>
      </c>
      <c r="AH109" s="91">
        <v>0</v>
      </c>
      <c r="AI109" s="90">
        <v>0</v>
      </c>
      <c r="AJ109" s="90">
        <v>0</v>
      </c>
      <c r="AK109" s="91">
        <v>0</v>
      </c>
      <c r="AL109" s="91">
        <v>0</v>
      </c>
      <c r="AM109" s="90">
        <v>0</v>
      </c>
      <c r="AN109" s="90">
        <v>0</v>
      </c>
      <c r="AO109" s="91">
        <v>0</v>
      </c>
      <c r="AP109" s="90">
        <v>0</v>
      </c>
      <c r="AQ109" s="90">
        <v>0</v>
      </c>
      <c r="AR109" s="91">
        <v>0</v>
      </c>
      <c r="AS109" s="91">
        <v>0</v>
      </c>
      <c r="AT109" s="90">
        <f>+K109-R109-Y109-AF109-AM109</f>
        <v>12389407</v>
      </c>
      <c r="AU109" s="90">
        <f>+L109-S109-Z109-AG109-AN109</f>
        <v>0</v>
      </c>
      <c r="AV109" s="91">
        <f>+M109-T109-AA109-AH109-AO109</f>
        <v>12389407</v>
      </c>
      <c r="AW109" s="90">
        <f>+N109-U109-AB109-AI109-AP109</f>
        <v>0</v>
      </c>
      <c r="AX109" s="90">
        <f>+O109-V109-AC109-AJ109-AQ109</f>
        <v>0</v>
      </c>
      <c r="AY109" s="91">
        <f>+P109-W109-AD109-AK109-AR109</f>
        <v>0</v>
      </c>
      <c r="AZ109" s="91">
        <f>+Q109-X109-AE109-AL109-AS109</f>
        <v>12389407</v>
      </c>
      <c r="BA109" s="137">
        <v>4</v>
      </c>
      <c r="BB109" s="138"/>
      <c r="BC109" s="137"/>
      <c r="BD109" s="138"/>
      <c r="BE109" s="137"/>
      <c r="BF109" s="138"/>
      <c r="BG109" s="137">
        <f>+BA109-BC109-BE109</f>
        <v>4</v>
      </c>
      <c r="BH109" s="138"/>
    </row>
    <row r="110" spans="1:60" ht="27.75">
      <c r="A110" s="1">
        <v>2026</v>
      </c>
      <c r="B110" s="1">
        <v>8324</v>
      </c>
      <c r="C110" s="1">
        <v>2</v>
      </c>
      <c r="D110" s="1">
        <v>6</v>
      </c>
      <c r="E110" s="1">
        <v>20</v>
      </c>
      <c r="F110" s="1"/>
      <c r="G110" s="1"/>
      <c r="H110" s="6"/>
      <c r="I110" s="66"/>
      <c r="J110" s="7" t="s">
        <v>128</v>
      </c>
      <c r="K110" s="8">
        <v>13629869.640000001</v>
      </c>
      <c r="L110" s="8">
        <v>0</v>
      </c>
      <c r="M110" s="8">
        <v>13629869.640000001</v>
      </c>
      <c r="N110" s="8">
        <v>14337680.879999999</v>
      </c>
      <c r="O110" s="8">
        <v>0</v>
      </c>
      <c r="P110" s="8">
        <v>14337680.879999999</v>
      </c>
      <c r="Q110" s="8">
        <v>27967550.52</v>
      </c>
      <c r="R110" s="8">
        <v>0</v>
      </c>
      <c r="S110" s="8">
        <v>0</v>
      </c>
      <c r="T110" s="8">
        <v>0</v>
      </c>
      <c r="U110" s="8">
        <v>0</v>
      </c>
      <c r="V110" s="8">
        <v>0</v>
      </c>
      <c r="W110" s="8">
        <v>0</v>
      </c>
      <c r="X110" s="8">
        <v>0</v>
      </c>
      <c r="Y110" s="8">
        <v>0</v>
      </c>
      <c r="Z110" s="8">
        <v>0</v>
      </c>
      <c r="AA110" s="8">
        <v>0</v>
      </c>
      <c r="AB110" s="8">
        <v>0</v>
      </c>
      <c r="AC110" s="8">
        <v>0</v>
      </c>
      <c r="AD110" s="8">
        <v>0</v>
      </c>
      <c r="AE110" s="8">
        <v>0</v>
      </c>
      <c r="AF110" s="8">
        <v>0</v>
      </c>
      <c r="AG110" s="8">
        <v>0</v>
      </c>
      <c r="AH110" s="8">
        <v>0</v>
      </c>
      <c r="AI110" s="8">
        <v>0</v>
      </c>
      <c r="AJ110" s="8">
        <v>0</v>
      </c>
      <c r="AK110" s="8">
        <v>0</v>
      </c>
      <c r="AL110" s="8">
        <v>0</v>
      </c>
      <c r="AM110" s="8">
        <v>0</v>
      </c>
      <c r="AN110" s="8">
        <v>0</v>
      </c>
      <c r="AO110" s="8">
        <v>0</v>
      </c>
      <c r="AP110" s="8">
        <v>0</v>
      </c>
      <c r="AQ110" s="8">
        <v>0</v>
      </c>
      <c r="AR110" s="8">
        <v>0</v>
      </c>
      <c r="AS110" s="8">
        <v>0</v>
      </c>
      <c r="AT110" s="8">
        <f>+K110-R110-Y110-AF110-AM110</f>
        <v>13629869.640000001</v>
      </c>
      <c r="AU110" s="8">
        <f>+L110-S110-Z110-AG110-AN110</f>
        <v>0</v>
      </c>
      <c r="AV110" s="8">
        <f>+M110-T110-AA110-AH110-AO110</f>
        <v>13629869.640000001</v>
      </c>
      <c r="AW110" s="8">
        <f>+N110-U110-AB110-AI110-AP110</f>
        <v>14337680.879999999</v>
      </c>
      <c r="AX110" s="8">
        <f>+O110-V110-AC110-AJ110-AQ110</f>
        <v>0</v>
      </c>
      <c r="AY110" s="8">
        <f>+P110-W110-AD110-AK110-AR110</f>
        <v>14337680.879999999</v>
      </c>
      <c r="AZ110" s="8">
        <f>+Q110-X110-AE110-AL110-AS110</f>
        <v>27967550.52</v>
      </c>
      <c r="BA110" s="142"/>
      <c r="BB110" s="143"/>
      <c r="BC110" s="142"/>
      <c r="BD110" s="143"/>
      <c r="BE110" s="142"/>
      <c r="BF110" s="143"/>
      <c r="BG110" s="142"/>
      <c r="BH110" s="143"/>
    </row>
    <row r="111" spans="1:60" ht="27.75">
      <c r="A111" s="98">
        <v>2026</v>
      </c>
      <c r="B111" s="98">
        <v>8324</v>
      </c>
      <c r="C111" s="98">
        <v>2</v>
      </c>
      <c r="D111" s="98">
        <v>6</v>
      </c>
      <c r="E111" s="98">
        <v>20</v>
      </c>
      <c r="F111" s="98"/>
      <c r="G111" s="98"/>
      <c r="H111" s="99"/>
      <c r="I111" s="100"/>
      <c r="J111" s="101" t="s">
        <v>129</v>
      </c>
      <c r="K111" s="102">
        <v>0</v>
      </c>
      <c r="L111" s="102">
        <v>0</v>
      </c>
      <c r="M111" s="102">
        <v>0</v>
      </c>
      <c r="N111" s="102">
        <v>3810723.36</v>
      </c>
      <c r="O111" s="102">
        <v>0</v>
      </c>
      <c r="P111" s="102">
        <v>3810723.36</v>
      </c>
      <c r="Q111" s="102">
        <v>3810723.36</v>
      </c>
      <c r="R111" s="102">
        <v>0</v>
      </c>
      <c r="S111" s="102">
        <v>0</v>
      </c>
      <c r="T111" s="102">
        <v>0</v>
      </c>
      <c r="U111" s="102">
        <v>0</v>
      </c>
      <c r="V111" s="102">
        <v>0</v>
      </c>
      <c r="W111" s="102">
        <v>0</v>
      </c>
      <c r="X111" s="102">
        <v>0</v>
      </c>
      <c r="Y111" s="102">
        <v>0</v>
      </c>
      <c r="Z111" s="102">
        <v>0</v>
      </c>
      <c r="AA111" s="102">
        <v>0</v>
      </c>
      <c r="AB111" s="102">
        <v>0</v>
      </c>
      <c r="AC111" s="102">
        <v>0</v>
      </c>
      <c r="AD111" s="102">
        <v>0</v>
      </c>
      <c r="AE111" s="102">
        <v>0</v>
      </c>
      <c r="AF111" s="102">
        <v>0</v>
      </c>
      <c r="AG111" s="102">
        <v>0</v>
      </c>
      <c r="AH111" s="102">
        <v>0</v>
      </c>
      <c r="AI111" s="102">
        <v>0</v>
      </c>
      <c r="AJ111" s="102">
        <v>0</v>
      </c>
      <c r="AK111" s="102">
        <v>0</v>
      </c>
      <c r="AL111" s="102">
        <v>0</v>
      </c>
      <c r="AM111" s="102">
        <v>0</v>
      </c>
      <c r="AN111" s="102">
        <v>0</v>
      </c>
      <c r="AO111" s="102">
        <v>0</v>
      </c>
      <c r="AP111" s="102">
        <v>0</v>
      </c>
      <c r="AQ111" s="102">
        <v>0</v>
      </c>
      <c r="AR111" s="102">
        <v>0</v>
      </c>
      <c r="AS111" s="102">
        <v>0</v>
      </c>
      <c r="AT111" s="102">
        <f>+K111-R111-Y111-AF111-AM111</f>
        <v>0</v>
      </c>
      <c r="AU111" s="102">
        <f>+L111-S111-Z111-AG111-AN111</f>
        <v>0</v>
      </c>
      <c r="AV111" s="102">
        <f>+M111-T111-AA111-AH111-AO111</f>
        <v>0</v>
      </c>
      <c r="AW111" s="102">
        <f>+N111-U111-AB111-AI111-AP111</f>
        <v>3810723.36</v>
      </c>
      <c r="AX111" s="102">
        <f>+O111-V111-AC111-AJ111-AQ111</f>
        <v>0</v>
      </c>
      <c r="AY111" s="102">
        <f>+P111-W111-AD111-AK111-AR111</f>
        <v>3810723.36</v>
      </c>
      <c r="AZ111" s="102">
        <f>+Q111-X111-AE111-AL111-AS111</f>
        <v>3810723.36</v>
      </c>
      <c r="BA111" s="157"/>
      <c r="BB111" s="158"/>
      <c r="BC111" s="157"/>
      <c r="BD111" s="158"/>
      <c r="BE111" s="157"/>
      <c r="BF111" s="158"/>
      <c r="BG111" s="157"/>
      <c r="BH111" s="158"/>
    </row>
    <row r="112" spans="1:60" ht="27.75">
      <c r="A112" s="75">
        <v>2026</v>
      </c>
      <c r="B112" s="75">
        <v>8324</v>
      </c>
      <c r="C112" s="75">
        <v>2</v>
      </c>
      <c r="D112" s="75">
        <v>6</v>
      </c>
      <c r="E112" s="75">
        <v>20</v>
      </c>
      <c r="F112" s="75">
        <v>1000</v>
      </c>
      <c r="G112" s="75"/>
      <c r="H112" s="75"/>
      <c r="I112" s="77" t="s">
        <v>19</v>
      </c>
      <c r="J112" s="79" t="s">
        <v>20</v>
      </c>
      <c r="K112" s="80">
        <v>0</v>
      </c>
      <c r="L112" s="80">
        <v>0</v>
      </c>
      <c r="M112" s="80">
        <v>0</v>
      </c>
      <c r="N112" s="80">
        <v>3810723.36</v>
      </c>
      <c r="O112" s="80">
        <v>0</v>
      </c>
      <c r="P112" s="80">
        <v>3810723.36</v>
      </c>
      <c r="Q112" s="80">
        <v>3810723.36</v>
      </c>
      <c r="R112" s="80">
        <v>0</v>
      </c>
      <c r="S112" s="80">
        <v>0</v>
      </c>
      <c r="T112" s="80">
        <v>0</v>
      </c>
      <c r="U112" s="80">
        <v>0</v>
      </c>
      <c r="V112" s="80">
        <v>0</v>
      </c>
      <c r="W112" s="80">
        <v>0</v>
      </c>
      <c r="X112" s="80">
        <v>0</v>
      </c>
      <c r="Y112" s="80">
        <v>0</v>
      </c>
      <c r="Z112" s="80">
        <v>0</v>
      </c>
      <c r="AA112" s="80">
        <v>0</v>
      </c>
      <c r="AB112" s="80">
        <v>0</v>
      </c>
      <c r="AC112" s="80">
        <v>0</v>
      </c>
      <c r="AD112" s="80">
        <v>0</v>
      </c>
      <c r="AE112" s="80">
        <v>0</v>
      </c>
      <c r="AF112" s="80">
        <v>0</v>
      </c>
      <c r="AG112" s="80">
        <v>0</v>
      </c>
      <c r="AH112" s="80">
        <v>0</v>
      </c>
      <c r="AI112" s="80">
        <v>0</v>
      </c>
      <c r="AJ112" s="80">
        <v>0</v>
      </c>
      <c r="AK112" s="80">
        <v>0</v>
      </c>
      <c r="AL112" s="80">
        <v>0</v>
      </c>
      <c r="AM112" s="80">
        <v>0</v>
      </c>
      <c r="AN112" s="80">
        <v>0</v>
      </c>
      <c r="AO112" s="80">
        <v>0</v>
      </c>
      <c r="AP112" s="80">
        <v>0</v>
      </c>
      <c r="AQ112" s="80">
        <v>0</v>
      </c>
      <c r="AR112" s="80">
        <v>0</v>
      </c>
      <c r="AS112" s="80">
        <v>0</v>
      </c>
      <c r="AT112" s="80">
        <f>+K112-R112-Y112-AF112-AM112</f>
        <v>0</v>
      </c>
      <c r="AU112" s="80">
        <f>+L112-S112-Z112-AG112-AN112</f>
        <v>0</v>
      </c>
      <c r="AV112" s="80">
        <f>+M112-T112-AA112-AH112-AO112</f>
        <v>0</v>
      </c>
      <c r="AW112" s="80">
        <f>+N112-U112-AB112-AI112-AP112</f>
        <v>3810723.36</v>
      </c>
      <c r="AX112" s="80">
        <f>+O112-V112-AC112-AJ112-AQ112</f>
        <v>0</v>
      </c>
      <c r="AY112" s="80">
        <f>+P112-W112-AD112-AK112-AR112</f>
        <v>3810723.36</v>
      </c>
      <c r="AZ112" s="80">
        <f>+Q112-X112-AE112-AL112-AS112</f>
        <v>3810723.36</v>
      </c>
      <c r="BA112" s="131"/>
      <c r="BB112" s="132"/>
      <c r="BC112" s="131"/>
      <c r="BD112" s="132"/>
      <c r="BE112" s="131"/>
      <c r="BF112" s="132"/>
      <c r="BG112" s="131"/>
      <c r="BH112" s="132"/>
    </row>
    <row r="113" spans="1:60" ht="27.75">
      <c r="A113" s="76">
        <v>2026</v>
      </c>
      <c r="B113" s="76">
        <v>8324</v>
      </c>
      <c r="C113" s="76">
        <v>2</v>
      </c>
      <c r="D113" s="76">
        <v>6</v>
      </c>
      <c r="E113" s="76">
        <v>20</v>
      </c>
      <c r="F113" s="76">
        <v>1000</v>
      </c>
      <c r="G113" s="76">
        <v>1200</v>
      </c>
      <c r="H113" s="76"/>
      <c r="I113" s="78" t="s">
        <v>19</v>
      </c>
      <c r="J113" s="81" t="s">
        <v>21</v>
      </c>
      <c r="K113" s="82">
        <v>0</v>
      </c>
      <c r="L113" s="82">
        <v>0</v>
      </c>
      <c r="M113" s="82">
        <v>0</v>
      </c>
      <c r="N113" s="82">
        <v>3810723.36</v>
      </c>
      <c r="O113" s="82">
        <v>0</v>
      </c>
      <c r="P113" s="82">
        <v>3810723.36</v>
      </c>
      <c r="Q113" s="82">
        <v>3810723.36</v>
      </c>
      <c r="R113" s="82">
        <v>0</v>
      </c>
      <c r="S113" s="82">
        <v>0</v>
      </c>
      <c r="T113" s="82">
        <v>0</v>
      </c>
      <c r="U113" s="82">
        <v>0</v>
      </c>
      <c r="V113" s="82">
        <v>0</v>
      </c>
      <c r="W113" s="82">
        <v>0</v>
      </c>
      <c r="X113" s="82">
        <v>0</v>
      </c>
      <c r="Y113" s="82">
        <v>0</v>
      </c>
      <c r="Z113" s="82">
        <v>0</v>
      </c>
      <c r="AA113" s="82">
        <v>0</v>
      </c>
      <c r="AB113" s="82">
        <v>0</v>
      </c>
      <c r="AC113" s="82">
        <v>0</v>
      </c>
      <c r="AD113" s="82">
        <v>0</v>
      </c>
      <c r="AE113" s="82">
        <v>0</v>
      </c>
      <c r="AF113" s="82">
        <v>0</v>
      </c>
      <c r="AG113" s="82">
        <v>0</v>
      </c>
      <c r="AH113" s="82">
        <v>0</v>
      </c>
      <c r="AI113" s="82">
        <v>0</v>
      </c>
      <c r="AJ113" s="82">
        <v>0</v>
      </c>
      <c r="AK113" s="82">
        <v>0</v>
      </c>
      <c r="AL113" s="82">
        <v>0</v>
      </c>
      <c r="AM113" s="82">
        <v>0</v>
      </c>
      <c r="AN113" s="82">
        <v>0</v>
      </c>
      <c r="AO113" s="82">
        <v>0</v>
      </c>
      <c r="AP113" s="82">
        <v>0</v>
      </c>
      <c r="AQ113" s="82">
        <v>0</v>
      </c>
      <c r="AR113" s="82">
        <v>0</v>
      </c>
      <c r="AS113" s="82">
        <v>0</v>
      </c>
      <c r="AT113" s="82">
        <f>+K113-R113-Y113-AF113-AM113</f>
        <v>0</v>
      </c>
      <c r="AU113" s="82">
        <f>+L113-S113-Z113-AG113-AN113</f>
        <v>0</v>
      </c>
      <c r="AV113" s="82">
        <f>+M113-T113-AA113-AH113-AO113</f>
        <v>0</v>
      </c>
      <c r="AW113" s="82">
        <f>+N113-U113-AB113-AI113-AP113</f>
        <v>3810723.36</v>
      </c>
      <c r="AX113" s="82">
        <f>+O113-V113-AC113-AJ113-AQ113</f>
        <v>0</v>
      </c>
      <c r="AY113" s="82">
        <f>+P113-W113-AD113-AK113-AR113</f>
        <v>3810723.36</v>
      </c>
      <c r="AZ113" s="82">
        <f>+Q113-X113-AE113-AL113-AS113</f>
        <v>3810723.36</v>
      </c>
      <c r="BA113" s="133"/>
      <c r="BB113" s="134"/>
      <c r="BC113" s="133"/>
      <c r="BD113" s="134"/>
      <c r="BE113" s="133"/>
      <c r="BF113" s="134"/>
      <c r="BG113" s="133"/>
      <c r="BH113" s="134"/>
    </row>
    <row r="114" spans="1:60" ht="27.75">
      <c r="A114" s="83">
        <v>2026</v>
      </c>
      <c r="B114" s="83">
        <v>8324</v>
      </c>
      <c r="C114" s="83">
        <v>2</v>
      </c>
      <c r="D114" s="83">
        <v>6</v>
      </c>
      <c r="E114" s="83">
        <v>20</v>
      </c>
      <c r="F114" s="83">
        <v>1000</v>
      </c>
      <c r="G114" s="83">
        <v>1200</v>
      </c>
      <c r="H114" s="83">
        <v>121</v>
      </c>
      <c r="I114" s="92" t="s">
        <v>19</v>
      </c>
      <c r="J114" s="85" t="s">
        <v>22</v>
      </c>
      <c r="K114" s="86">
        <v>0</v>
      </c>
      <c r="L114" s="86">
        <v>0</v>
      </c>
      <c r="M114" s="86">
        <v>0</v>
      </c>
      <c r="N114" s="86">
        <v>3810723.36</v>
      </c>
      <c r="O114" s="86">
        <v>0</v>
      </c>
      <c r="P114" s="86">
        <v>3810723.36</v>
      </c>
      <c r="Q114" s="86">
        <v>3810723.36</v>
      </c>
      <c r="R114" s="86">
        <v>0</v>
      </c>
      <c r="S114" s="86">
        <v>0</v>
      </c>
      <c r="T114" s="86">
        <v>0</v>
      </c>
      <c r="U114" s="86">
        <v>0</v>
      </c>
      <c r="V114" s="86">
        <v>0</v>
      </c>
      <c r="W114" s="86">
        <v>0</v>
      </c>
      <c r="X114" s="86">
        <v>0</v>
      </c>
      <c r="Y114" s="86">
        <v>0</v>
      </c>
      <c r="Z114" s="86">
        <v>0</v>
      </c>
      <c r="AA114" s="86">
        <v>0</v>
      </c>
      <c r="AB114" s="86">
        <v>0</v>
      </c>
      <c r="AC114" s="86">
        <v>0</v>
      </c>
      <c r="AD114" s="86">
        <v>0</v>
      </c>
      <c r="AE114" s="86">
        <v>0</v>
      </c>
      <c r="AF114" s="86">
        <v>0</v>
      </c>
      <c r="AG114" s="86">
        <v>0</v>
      </c>
      <c r="AH114" s="86">
        <v>0</v>
      </c>
      <c r="AI114" s="86">
        <v>0</v>
      </c>
      <c r="AJ114" s="86">
        <v>0</v>
      </c>
      <c r="AK114" s="86">
        <v>0</v>
      </c>
      <c r="AL114" s="86">
        <v>0</v>
      </c>
      <c r="AM114" s="86">
        <v>0</v>
      </c>
      <c r="AN114" s="86">
        <v>0</v>
      </c>
      <c r="AO114" s="86">
        <v>0</v>
      </c>
      <c r="AP114" s="86">
        <v>0</v>
      </c>
      <c r="AQ114" s="86">
        <v>0</v>
      </c>
      <c r="AR114" s="86">
        <v>0</v>
      </c>
      <c r="AS114" s="86">
        <v>0</v>
      </c>
      <c r="AT114" s="86">
        <f>+K114-R114-Y114-AF114-AM114</f>
        <v>0</v>
      </c>
      <c r="AU114" s="86">
        <f>+L114-S114-Z114-AG114-AN114</f>
        <v>0</v>
      </c>
      <c r="AV114" s="86">
        <f>+M114-T114-AA114-AH114-AO114</f>
        <v>0</v>
      </c>
      <c r="AW114" s="86">
        <f>+N114-U114-AB114-AI114-AP114</f>
        <v>3810723.36</v>
      </c>
      <c r="AX114" s="86">
        <f>+O114-V114-AC114-AJ114-AQ114</f>
        <v>0</v>
      </c>
      <c r="AY114" s="86">
        <f>+P114-W114-AD114-AK114-AR114</f>
        <v>3810723.36</v>
      </c>
      <c r="AZ114" s="86">
        <f>+Q114-X114-AE114-AL114-AS114</f>
        <v>3810723.36</v>
      </c>
      <c r="BA114" s="135"/>
      <c r="BB114" s="136"/>
      <c r="BC114" s="135"/>
      <c r="BD114" s="136"/>
      <c r="BE114" s="135"/>
      <c r="BF114" s="136"/>
      <c r="BG114" s="135"/>
      <c r="BH114" s="136"/>
    </row>
    <row r="115" spans="1:60" ht="27.75">
      <c r="A115" s="87">
        <v>2026</v>
      </c>
      <c r="B115" s="87">
        <v>8324</v>
      </c>
      <c r="C115" s="87">
        <v>2</v>
      </c>
      <c r="D115" s="87">
        <v>6</v>
      </c>
      <c r="E115" s="87">
        <v>20</v>
      </c>
      <c r="F115" s="87">
        <v>1000</v>
      </c>
      <c r="G115" s="87">
        <v>1200</v>
      </c>
      <c r="H115" s="87">
        <v>121</v>
      </c>
      <c r="I115" s="88">
        <v>1</v>
      </c>
      <c r="J115" s="93" t="s">
        <v>23</v>
      </c>
      <c r="K115" s="90">
        <v>0</v>
      </c>
      <c r="L115" s="90">
        <v>0</v>
      </c>
      <c r="M115" s="91">
        <v>0</v>
      </c>
      <c r="N115" s="90">
        <v>3810723.36</v>
      </c>
      <c r="O115" s="90">
        <v>0</v>
      </c>
      <c r="P115" s="91">
        <v>3810723.36</v>
      </c>
      <c r="Q115" s="91">
        <v>3810723.36</v>
      </c>
      <c r="R115" s="90">
        <v>0</v>
      </c>
      <c r="S115" s="90">
        <v>0</v>
      </c>
      <c r="T115" s="91">
        <v>0</v>
      </c>
      <c r="U115" s="90">
        <v>0</v>
      </c>
      <c r="V115" s="90">
        <v>0</v>
      </c>
      <c r="W115" s="91">
        <v>0</v>
      </c>
      <c r="X115" s="91">
        <v>0</v>
      </c>
      <c r="Y115" s="90">
        <v>0</v>
      </c>
      <c r="Z115" s="90">
        <v>0</v>
      </c>
      <c r="AA115" s="91">
        <v>0</v>
      </c>
      <c r="AB115" s="90">
        <v>0</v>
      </c>
      <c r="AC115" s="90">
        <v>0</v>
      </c>
      <c r="AD115" s="91">
        <v>0</v>
      </c>
      <c r="AE115" s="91">
        <v>0</v>
      </c>
      <c r="AF115" s="90">
        <v>0</v>
      </c>
      <c r="AG115" s="90">
        <v>0</v>
      </c>
      <c r="AH115" s="91">
        <v>0</v>
      </c>
      <c r="AI115" s="90">
        <v>0</v>
      </c>
      <c r="AJ115" s="90">
        <v>0</v>
      </c>
      <c r="AK115" s="91">
        <v>0</v>
      </c>
      <c r="AL115" s="91">
        <v>0</v>
      </c>
      <c r="AM115" s="90">
        <v>0</v>
      </c>
      <c r="AN115" s="90">
        <v>0</v>
      </c>
      <c r="AO115" s="91">
        <v>0</v>
      </c>
      <c r="AP115" s="90">
        <v>0</v>
      </c>
      <c r="AQ115" s="90">
        <v>0</v>
      </c>
      <c r="AR115" s="91">
        <v>0</v>
      </c>
      <c r="AS115" s="91">
        <v>0</v>
      </c>
      <c r="AT115" s="90">
        <f>+K115-R115-Y115-AF115-AM115</f>
        <v>0</v>
      </c>
      <c r="AU115" s="90">
        <f>+L115-S115-Z115-AG115-AN115</f>
        <v>0</v>
      </c>
      <c r="AV115" s="91">
        <f>+M115-T115-AA115-AH115-AO115</f>
        <v>0</v>
      </c>
      <c r="AW115" s="90">
        <f>+N115-U115-AB115-AI115-AP115</f>
        <v>3810723.36</v>
      </c>
      <c r="AX115" s="90">
        <f>+O115-V115-AC115-AJ115-AQ115</f>
        <v>0</v>
      </c>
      <c r="AY115" s="91">
        <f>+P115-W115-AD115-AK115-AR115</f>
        <v>3810723.36</v>
      </c>
      <c r="AZ115" s="91">
        <f>+Q115-X115-AE115-AL115-AS115</f>
        <v>3810723.36</v>
      </c>
      <c r="BA115" s="137">
        <v>20</v>
      </c>
      <c r="BB115" s="138"/>
      <c r="BC115" s="137"/>
      <c r="BD115" s="138"/>
      <c r="BE115" s="137"/>
      <c r="BF115" s="138"/>
      <c r="BG115" s="137">
        <f>+BA115-BC115-BE115</f>
        <v>20</v>
      </c>
      <c r="BH115" s="138"/>
    </row>
    <row r="116" spans="1:60" ht="27.75">
      <c r="A116" s="98">
        <v>2026</v>
      </c>
      <c r="B116" s="98">
        <v>8324</v>
      </c>
      <c r="C116" s="98">
        <v>2</v>
      </c>
      <c r="D116" s="98">
        <v>6</v>
      </c>
      <c r="E116" s="98">
        <v>20</v>
      </c>
      <c r="F116" s="98"/>
      <c r="G116" s="98"/>
      <c r="H116" s="99"/>
      <c r="I116" s="100"/>
      <c r="J116" s="101" t="s">
        <v>130</v>
      </c>
      <c r="K116" s="102">
        <v>13629869.640000001</v>
      </c>
      <c r="L116" s="102">
        <v>0</v>
      </c>
      <c r="M116" s="102">
        <v>13629869.640000001</v>
      </c>
      <c r="N116" s="102">
        <v>0</v>
      </c>
      <c r="O116" s="102">
        <v>0</v>
      </c>
      <c r="P116" s="102">
        <v>0</v>
      </c>
      <c r="Q116" s="102">
        <v>13629869.640000001</v>
      </c>
      <c r="R116" s="102">
        <v>0</v>
      </c>
      <c r="S116" s="102">
        <v>0</v>
      </c>
      <c r="T116" s="102">
        <v>0</v>
      </c>
      <c r="U116" s="102">
        <v>0</v>
      </c>
      <c r="V116" s="102">
        <v>0</v>
      </c>
      <c r="W116" s="102">
        <v>0</v>
      </c>
      <c r="X116" s="102">
        <v>0</v>
      </c>
      <c r="Y116" s="102">
        <v>0</v>
      </c>
      <c r="Z116" s="102">
        <v>0</v>
      </c>
      <c r="AA116" s="102">
        <v>0</v>
      </c>
      <c r="AB116" s="102">
        <v>0</v>
      </c>
      <c r="AC116" s="102">
        <v>0</v>
      </c>
      <c r="AD116" s="102">
        <v>0</v>
      </c>
      <c r="AE116" s="102">
        <v>0</v>
      </c>
      <c r="AF116" s="102">
        <v>0</v>
      </c>
      <c r="AG116" s="102">
        <v>0</v>
      </c>
      <c r="AH116" s="102">
        <v>0</v>
      </c>
      <c r="AI116" s="102">
        <v>0</v>
      </c>
      <c r="AJ116" s="102">
        <v>0</v>
      </c>
      <c r="AK116" s="102">
        <v>0</v>
      </c>
      <c r="AL116" s="102">
        <v>0</v>
      </c>
      <c r="AM116" s="102">
        <v>0</v>
      </c>
      <c r="AN116" s="102">
        <v>0</v>
      </c>
      <c r="AO116" s="102">
        <v>0</v>
      </c>
      <c r="AP116" s="102">
        <v>0</v>
      </c>
      <c r="AQ116" s="102">
        <v>0</v>
      </c>
      <c r="AR116" s="102">
        <v>0</v>
      </c>
      <c r="AS116" s="102">
        <v>0</v>
      </c>
      <c r="AT116" s="102">
        <f>+K116-R116-Y116-AF116-AM116</f>
        <v>13629869.640000001</v>
      </c>
      <c r="AU116" s="102">
        <f>+L116-S116-Z116-AG116-AN116</f>
        <v>0</v>
      </c>
      <c r="AV116" s="102">
        <f>+M116-T116-AA116-AH116-AO116</f>
        <v>13629869.640000001</v>
      </c>
      <c r="AW116" s="102">
        <f>+N116-U116-AB116-AI116-AP116</f>
        <v>0</v>
      </c>
      <c r="AX116" s="102">
        <f>+O116-V116-AC116-AJ116-AQ116</f>
        <v>0</v>
      </c>
      <c r="AY116" s="102">
        <f>+P116-W116-AD116-AK116-AR116</f>
        <v>0</v>
      </c>
      <c r="AZ116" s="102">
        <f>+Q116-X116-AE116-AL116-AS116</f>
        <v>13629869.640000001</v>
      </c>
      <c r="BA116" s="157"/>
      <c r="BB116" s="158"/>
      <c r="BC116" s="157"/>
      <c r="BD116" s="158"/>
      <c r="BE116" s="157"/>
      <c r="BF116" s="158"/>
      <c r="BG116" s="157"/>
      <c r="BH116" s="158"/>
    </row>
    <row r="117" spans="1:60" ht="27.75">
      <c r="A117" s="75">
        <v>2026</v>
      </c>
      <c r="B117" s="75">
        <v>8324</v>
      </c>
      <c r="C117" s="75">
        <v>2</v>
      </c>
      <c r="D117" s="75">
        <v>6</v>
      </c>
      <c r="E117" s="75">
        <v>20</v>
      </c>
      <c r="F117" s="75">
        <v>2000</v>
      </c>
      <c r="G117" s="75"/>
      <c r="H117" s="75"/>
      <c r="I117" s="77" t="s">
        <v>19</v>
      </c>
      <c r="J117" s="79" t="s">
        <v>24</v>
      </c>
      <c r="K117" s="80">
        <v>12230888.76</v>
      </c>
      <c r="L117" s="80">
        <v>0</v>
      </c>
      <c r="M117" s="80">
        <v>12230888.76</v>
      </c>
      <c r="N117" s="80">
        <v>0</v>
      </c>
      <c r="O117" s="80">
        <v>0</v>
      </c>
      <c r="P117" s="80">
        <v>0</v>
      </c>
      <c r="Q117" s="80">
        <v>12230888.76</v>
      </c>
      <c r="R117" s="80">
        <v>0</v>
      </c>
      <c r="S117" s="80">
        <v>0</v>
      </c>
      <c r="T117" s="80">
        <v>0</v>
      </c>
      <c r="U117" s="80">
        <v>0</v>
      </c>
      <c r="V117" s="80">
        <v>0</v>
      </c>
      <c r="W117" s="80">
        <v>0</v>
      </c>
      <c r="X117" s="80">
        <v>0</v>
      </c>
      <c r="Y117" s="80">
        <v>0</v>
      </c>
      <c r="Z117" s="80">
        <v>0</v>
      </c>
      <c r="AA117" s="80">
        <v>0</v>
      </c>
      <c r="AB117" s="80">
        <v>0</v>
      </c>
      <c r="AC117" s="80">
        <v>0</v>
      </c>
      <c r="AD117" s="80">
        <v>0</v>
      </c>
      <c r="AE117" s="80">
        <v>0</v>
      </c>
      <c r="AF117" s="80">
        <v>0</v>
      </c>
      <c r="AG117" s="80">
        <v>0</v>
      </c>
      <c r="AH117" s="80">
        <v>0</v>
      </c>
      <c r="AI117" s="80">
        <v>0</v>
      </c>
      <c r="AJ117" s="80">
        <v>0</v>
      </c>
      <c r="AK117" s="80">
        <v>0</v>
      </c>
      <c r="AL117" s="80">
        <v>0</v>
      </c>
      <c r="AM117" s="80">
        <v>0</v>
      </c>
      <c r="AN117" s="80">
        <v>0</v>
      </c>
      <c r="AO117" s="80">
        <v>0</v>
      </c>
      <c r="AP117" s="80">
        <v>0</v>
      </c>
      <c r="AQ117" s="80">
        <v>0</v>
      </c>
      <c r="AR117" s="80">
        <v>0</v>
      </c>
      <c r="AS117" s="80">
        <v>0</v>
      </c>
      <c r="AT117" s="80">
        <f>+K117-R117-Y117-AF117-AM117</f>
        <v>12230888.76</v>
      </c>
      <c r="AU117" s="80">
        <f>+L117-S117-Z117-AG117-AN117</f>
        <v>0</v>
      </c>
      <c r="AV117" s="80">
        <f>+M117-T117-AA117-AH117-AO117</f>
        <v>12230888.76</v>
      </c>
      <c r="AW117" s="80">
        <f>+N117-U117-AB117-AI117-AP117</f>
        <v>0</v>
      </c>
      <c r="AX117" s="80">
        <f>+O117-V117-AC117-AJ117-AQ117</f>
        <v>0</v>
      </c>
      <c r="AY117" s="80">
        <f>+P117-W117-AD117-AK117-AR117</f>
        <v>0</v>
      </c>
      <c r="AZ117" s="80">
        <f>+Q117-X117-AE117-AL117-AS117</f>
        <v>12230888.76</v>
      </c>
      <c r="BA117" s="131"/>
      <c r="BB117" s="132"/>
      <c r="BC117" s="131"/>
      <c r="BD117" s="132"/>
      <c r="BE117" s="131"/>
      <c r="BF117" s="132"/>
      <c r="BG117" s="131"/>
      <c r="BH117" s="132"/>
    </row>
    <row r="118" spans="1:60" ht="27.75">
      <c r="A118" s="76">
        <v>2026</v>
      </c>
      <c r="B118" s="76">
        <v>8324</v>
      </c>
      <c r="C118" s="76">
        <v>2</v>
      </c>
      <c r="D118" s="76">
        <v>6</v>
      </c>
      <c r="E118" s="76">
        <v>20</v>
      </c>
      <c r="F118" s="76">
        <v>2000</v>
      </c>
      <c r="G118" s="76">
        <v>2500</v>
      </c>
      <c r="H118" s="76"/>
      <c r="I118" s="103"/>
      <c r="J118" s="81" t="s">
        <v>25</v>
      </c>
      <c r="K118" s="82">
        <v>12230888.76</v>
      </c>
      <c r="L118" s="82">
        <v>0</v>
      </c>
      <c r="M118" s="82">
        <v>12230888.76</v>
      </c>
      <c r="N118" s="82">
        <v>0</v>
      </c>
      <c r="O118" s="82">
        <v>0</v>
      </c>
      <c r="P118" s="82">
        <v>0</v>
      </c>
      <c r="Q118" s="82">
        <v>12230888.76</v>
      </c>
      <c r="R118" s="82">
        <v>0</v>
      </c>
      <c r="S118" s="82">
        <v>0</v>
      </c>
      <c r="T118" s="82">
        <v>0</v>
      </c>
      <c r="U118" s="82">
        <v>0</v>
      </c>
      <c r="V118" s="82">
        <v>0</v>
      </c>
      <c r="W118" s="82">
        <v>0</v>
      </c>
      <c r="X118" s="82">
        <v>0</v>
      </c>
      <c r="Y118" s="82">
        <v>0</v>
      </c>
      <c r="Z118" s="82">
        <v>0</v>
      </c>
      <c r="AA118" s="82">
        <v>0</v>
      </c>
      <c r="AB118" s="82">
        <v>0</v>
      </c>
      <c r="AC118" s="82">
        <v>0</v>
      </c>
      <c r="AD118" s="82">
        <v>0</v>
      </c>
      <c r="AE118" s="82">
        <v>0</v>
      </c>
      <c r="AF118" s="82">
        <v>0</v>
      </c>
      <c r="AG118" s="82">
        <v>0</v>
      </c>
      <c r="AH118" s="82">
        <v>0</v>
      </c>
      <c r="AI118" s="82">
        <v>0</v>
      </c>
      <c r="AJ118" s="82">
        <v>0</v>
      </c>
      <c r="AK118" s="82">
        <v>0</v>
      </c>
      <c r="AL118" s="82">
        <v>0</v>
      </c>
      <c r="AM118" s="82">
        <v>0</v>
      </c>
      <c r="AN118" s="82">
        <v>0</v>
      </c>
      <c r="AO118" s="82">
        <v>0</v>
      </c>
      <c r="AP118" s="82">
        <v>0</v>
      </c>
      <c r="AQ118" s="82">
        <v>0</v>
      </c>
      <c r="AR118" s="82">
        <v>0</v>
      </c>
      <c r="AS118" s="82">
        <v>0</v>
      </c>
      <c r="AT118" s="82">
        <f>+K118-R118-Y118-AF118-AM118</f>
        <v>12230888.76</v>
      </c>
      <c r="AU118" s="82">
        <f>+L118-S118-Z118-AG118-AN118</f>
        <v>0</v>
      </c>
      <c r="AV118" s="82">
        <f>+M118-T118-AA118-AH118-AO118</f>
        <v>12230888.76</v>
      </c>
      <c r="AW118" s="82">
        <f>+N118-U118-AB118-AI118-AP118</f>
        <v>0</v>
      </c>
      <c r="AX118" s="82">
        <f>+O118-V118-AC118-AJ118-AQ118</f>
        <v>0</v>
      </c>
      <c r="AY118" s="82">
        <f>+P118-W118-AD118-AK118-AR118</f>
        <v>0</v>
      </c>
      <c r="AZ118" s="82">
        <f>+Q118-X118-AE118-AL118-AS118</f>
        <v>12230888.76</v>
      </c>
      <c r="BA118" s="133"/>
      <c r="BB118" s="134"/>
      <c r="BC118" s="133"/>
      <c r="BD118" s="134"/>
      <c r="BE118" s="133"/>
      <c r="BF118" s="134"/>
      <c r="BG118" s="133"/>
      <c r="BH118" s="134"/>
    </row>
    <row r="119" spans="1:60" ht="27.75">
      <c r="A119" s="83">
        <v>2026</v>
      </c>
      <c r="B119" s="83">
        <v>8324</v>
      </c>
      <c r="C119" s="83">
        <v>2</v>
      </c>
      <c r="D119" s="83">
        <v>6</v>
      </c>
      <c r="E119" s="83">
        <v>20</v>
      </c>
      <c r="F119" s="83">
        <v>2000</v>
      </c>
      <c r="G119" s="83">
        <v>2500</v>
      </c>
      <c r="H119" s="83">
        <v>255</v>
      </c>
      <c r="I119" s="92" t="s">
        <v>19</v>
      </c>
      <c r="J119" s="85" t="s">
        <v>27</v>
      </c>
      <c r="K119" s="86">
        <v>1617982.64</v>
      </c>
      <c r="L119" s="86">
        <v>0</v>
      </c>
      <c r="M119" s="86">
        <v>1617982.64</v>
      </c>
      <c r="N119" s="86">
        <v>0</v>
      </c>
      <c r="O119" s="86">
        <v>0</v>
      </c>
      <c r="P119" s="86">
        <v>0</v>
      </c>
      <c r="Q119" s="86">
        <v>1617982.64</v>
      </c>
      <c r="R119" s="86">
        <v>0</v>
      </c>
      <c r="S119" s="86">
        <v>0</v>
      </c>
      <c r="T119" s="86">
        <v>0</v>
      </c>
      <c r="U119" s="86">
        <v>0</v>
      </c>
      <c r="V119" s="86">
        <v>0</v>
      </c>
      <c r="W119" s="86">
        <v>0</v>
      </c>
      <c r="X119" s="86">
        <v>0</v>
      </c>
      <c r="Y119" s="86">
        <v>0</v>
      </c>
      <c r="Z119" s="86">
        <v>0</v>
      </c>
      <c r="AA119" s="86">
        <v>0</v>
      </c>
      <c r="AB119" s="86">
        <v>0</v>
      </c>
      <c r="AC119" s="86">
        <v>0</v>
      </c>
      <c r="AD119" s="86">
        <v>0</v>
      </c>
      <c r="AE119" s="86">
        <v>0</v>
      </c>
      <c r="AF119" s="86">
        <v>0</v>
      </c>
      <c r="AG119" s="86">
        <v>0</v>
      </c>
      <c r="AH119" s="86">
        <v>0</v>
      </c>
      <c r="AI119" s="86">
        <v>0</v>
      </c>
      <c r="AJ119" s="86">
        <v>0</v>
      </c>
      <c r="AK119" s="86">
        <v>0</v>
      </c>
      <c r="AL119" s="86">
        <v>0</v>
      </c>
      <c r="AM119" s="86">
        <v>0</v>
      </c>
      <c r="AN119" s="86">
        <v>0</v>
      </c>
      <c r="AO119" s="86">
        <v>0</v>
      </c>
      <c r="AP119" s="86">
        <v>0</v>
      </c>
      <c r="AQ119" s="86">
        <v>0</v>
      </c>
      <c r="AR119" s="86">
        <v>0</v>
      </c>
      <c r="AS119" s="86">
        <v>0</v>
      </c>
      <c r="AT119" s="86">
        <f>+K119-R119-Y119-AF119-AM119</f>
        <v>1617982.64</v>
      </c>
      <c r="AU119" s="86">
        <f>+L119-S119-Z119-AG119-AN119</f>
        <v>0</v>
      </c>
      <c r="AV119" s="86">
        <f>+M119-T119-AA119-AH119-AO119</f>
        <v>1617982.64</v>
      </c>
      <c r="AW119" s="86">
        <f>+N119-U119-AB119-AI119-AP119</f>
        <v>0</v>
      </c>
      <c r="AX119" s="86">
        <f>+O119-V119-AC119-AJ119-AQ119</f>
        <v>0</v>
      </c>
      <c r="AY119" s="86">
        <f>+P119-W119-AD119-AK119-AR119</f>
        <v>0</v>
      </c>
      <c r="AZ119" s="86">
        <f>+Q119-X119-AE119-AL119-AS119</f>
        <v>1617982.64</v>
      </c>
      <c r="BA119" s="135"/>
      <c r="BB119" s="136"/>
      <c r="BC119" s="135"/>
      <c r="BD119" s="136"/>
      <c r="BE119" s="135"/>
      <c r="BF119" s="136"/>
      <c r="BG119" s="135"/>
      <c r="BH119" s="136"/>
    </row>
    <row r="120" spans="1:60" ht="27.75">
      <c r="A120" s="87">
        <v>2026</v>
      </c>
      <c r="B120" s="87">
        <v>8324</v>
      </c>
      <c r="C120" s="87">
        <v>2</v>
      </c>
      <c r="D120" s="87">
        <v>6</v>
      </c>
      <c r="E120" s="87">
        <v>20</v>
      </c>
      <c r="F120" s="87">
        <v>2000</v>
      </c>
      <c r="G120" s="87">
        <v>2500</v>
      </c>
      <c r="H120" s="87">
        <v>255</v>
      </c>
      <c r="I120" s="88">
        <v>1</v>
      </c>
      <c r="J120" s="89" t="s">
        <v>27</v>
      </c>
      <c r="K120" s="90">
        <v>1617982.64</v>
      </c>
      <c r="L120" s="90">
        <v>0</v>
      </c>
      <c r="M120" s="91">
        <v>1617982.64</v>
      </c>
      <c r="N120" s="90">
        <v>0</v>
      </c>
      <c r="O120" s="90">
        <v>0</v>
      </c>
      <c r="P120" s="91">
        <v>0</v>
      </c>
      <c r="Q120" s="91">
        <v>1617982.64</v>
      </c>
      <c r="R120" s="90">
        <v>0</v>
      </c>
      <c r="S120" s="90">
        <v>0</v>
      </c>
      <c r="T120" s="91">
        <v>0</v>
      </c>
      <c r="U120" s="90">
        <v>0</v>
      </c>
      <c r="V120" s="90">
        <v>0</v>
      </c>
      <c r="W120" s="91">
        <v>0</v>
      </c>
      <c r="X120" s="91">
        <v>0</v>
      </c>
      <c r="Y120" s="90">
        <v>0</v>
      </c>
      <c r="Z120" s="90">
        <v>0</v>
      </c>
      <c r="AA120" s="91">
        <v>0</v>
      </c>
      <c r="AB120" s="90">
        <v>0</v>
      </c>
      <c r="AC120" s="90">
        <v>0</v>
      </c>
      <c r="AD120" s="91">
        <v>0</v>
      </c>
      <c r="AE120" s="91">
        <v>0</v>
      </c>
      <c r="AF120" s="90">
        <v>0</v>
      </c>
      <c r="AG120" s="90">
        <v>0</v>
      </c>
      <c r="AH120" s="91">
        <v>0</v>
      </c>
      <c r="AI120" s="90">
        <v>0</v>
      </c>
      <c r="AJ120" s="90">
        <v>0</v>
      </c>
      <c r="AK120" s="91">
        <v>0</v>
      </c>
      <c r="AL120" s="91">
        <v>0</v>
      </c>
      <c r="AM120" s="90">
        <v>0</v>
      </c>
      <c r="AN120" s="90">
        <v>0</v>
      </c>
      <c r="AO120" s="91">
        <v>0</v>
      </c>
      <c r="AP120" s="90">
        <v>0</v>
      </c>
      <c r="AQ120" s="90">
        <v>0</v>
      </c>
      <c r="AR120" s="91">
        <v>0</v>
      </c>
      <c r="AS120" s="91">
        <v>0</v>
      </c>
      <c r="AT120" s="90">
        <f>+K120-R120-Y120-AF120-AM120</f>
        <v>1617982.64</v>
      </c>
      <c r="AU120" s="90">
        <f>+L120-S120-Z120-AG120-AN120</f>
        <v>0</v>
      </c>
      <c r="AV120" s="91">
        <f>+M120-T120-AA120-AH120-AO120</f>
        <v>1617982.64</v>
      </c>
      <c r="AW120" s="90">
        <f>+N120-U120-AB120-AI120-AP120</f>
        <v>0</v>
      </c>
      <c r="AX120" s="90">
        <f>+O120-V120-AC120-AJ120-AQ120</f>
        <v>0</v>
      </c>
      <c r="AY120" s="91">
        <f>+P120-W120-AD120-AK120-AR120</f>
        <v>0</v>
      </c>
      <c r="AZ120" s="91">
        <f>+Q120-X120-AE120-AL120-AS120</f>
        <v>1617982.64</v>
      </c>
      <c r="BA120" s="137">
        <v>3670</v>
      </c>
      <c r="BB120" s="138"/>
      <c r="BC120" s="137"/>
      <c r="BD120" s="138"/>
      <c r="BE120" s="137"/>
      <c r="BF120" s="138"/>
      <c r="BG120" s="137">
        <f>+BA120-BC120-BE120</f>
        <v>3670</v>
      </c>
      <c r="BH120" s="138"/>
    </row>
    <row r="121" spans="1:60" ht="27.75">
      <c r="A121" s="83">
        <v>2026</v>
      </c>
      <c r="B121" s="83">
        <v>8324</v>
      </c>
      <c r="C121" s="83">
        <v>2</v>
      </c>
      <c r="D121" s="83">
        <v>6</v>
      </c>
      <c r="E121" s="83">
        <v>20</v>
      </c>
      <c r="F121" s="83">
        <v>2000</v>
      </c>
      <c r="G121" s="83">
        <v>2500</v>
      </c>
      <c r="H121" s="83">
        <v>259</v>
      </c>
      <c r="I121" s="92" t="s">
        <v>19</v>
      </c>
      <c r="J121" s="85" t="s">
        <v>69</v>
      </c>
      <c r="K121" s="86">
        <v>10612906.119999999</v>
      </c>
      <c r="L121" s="86">
        <v>0</v>
      </c>
      <c r="M121" s="86">
        <v>10612906.119999999</v>
      </c>
      <c r="N121" s="86">
        <v>0</v>
      </c>
      <c r="O121" s="86">
        <v>0</v>
      </c>
      <c r="P121" s="86">
        <v>0</v>
      </c>
      <c r="Q121" s="86">
        <v>10612906.119999999</v>
      </c>
      <c r="R121" s="86">
        <v>0</v>
      </c>
      <c r="S121" s="86">
        <v>0</v>
      </c>
      <c r="T121" s="86">
        <v>0</v>
      </c>
      <c r="U121" s="86">
        <v>0</v>
      </c>
      <c r="V121" s="86">
        <v>0</v>
      </c>
      <c r="W121" s="86">
        <v>0</v>
      </c>
      <c r="X121" s="86">
        <v>0</v>
      </c>
      <c r="Y121" s="86">
        <v>0</v>
      </c>
      <c r="Z121" s="86">
        <v>0</v>
      </c>
      <c r="AA121" s="86">
        <v>0</v>
      </c>
      <c r="AB121" s="86">
        <v>0</v>
      </c>
      <c r="AC121" s="86">
        <v>0</v>
      </c>
      <c r="AD121" s="86">
        <v>0</v>
      </c>
      <c r="AE121" s="86">
        <v>0</v>
      </c>
      <c r="AF121" s="86">
        <v>0</v>
      </c>
      <c r="AG121" s="86">
        <v>0</v>
      </c>
      <c r="AH121" s="86">
        <v>0</v>
      </c>
      <c r="AI121" s="86">
        <v>0</v>
      </c>
      <c r="AJ121" s="86">
        <v>0</v>
      </c>
      <c r="AK121" s="86">
        <v>0</v>
      </c>
      <c r="AL121" s="86">
        <v>0</v>
      </c>
      <c r="AM121" s="86">
        <v>0</v>
      </c>
      <c r="AN121" s="86">
        <v>0</v>
      </c>
      <c r="AO121" s="86">
        <v>0</v>
      </c>
      <c r="AP121" s="86">
        <v>0</v>
      </c>
      <c r="AQ121" s="86">
        <v>0</v>
      </c>
      <c r="AR121" s="86">
        <v>0</v>
      </c>
      <c r="AS121" s="86">
        <v>0</v>
      </c>
      <c r="AT121" s="86">
        <f>+K121-R121-Y121-AF121-AM121</f>
        <v>10612906.119999999</v>
      </c>
      <c r="AU121" s="86">
        <f>+L121-S121-Z121-AG121-AN121</f>
        <v>0</v>
      </c>
      <c r="AV121" s="86">
        <f>+M121-T121-AA121-AH121-AO121</f>
        <v>10612906.119999999</v>
      </c>
      <c r="AW121" s="86">
        <f>+N121-U121-AB121-AI121-AP121</f>
        <v>0</v>
      </c>
      <c r="AX121" s="86">
        <f>+O121-V121-AC121-AJ121-AQ121</f>
        <v>0</v>
      </c>
      <c r="AY121" s="86">
        <f>+P121-W121-AD121-AK121-AR121</f>
        <v>0</v>
      </c>
      <c r="AZ121" s="86">
        <f>+Q121-X121-AE121-AL121-AS121</f>
        <v>10612906.119999999</v>
      </c>
      <c r="BA121" s="135"/>
      <c r="BB121" s="136"/>
      <c r="BC121" s="135"/>
      <c r="BD121" s="136"/>
      <c r="BE121" s="135"/>
      <c r="BF121" s="136"/>
      <c r="BG121" s="135"/>
      <c r="BH121" s="136"/>
    </row>
    <row r="122" spans="1:60" ht="27.75">
      <c r="A122" s="87">
        <v>2026</v>
      </c>
      <c r="B122" s="87">
        <v>8324</v>
      </c>
      <c r="C122" s="87">
        <v>2</v>
      </c>
      <c r="D122" s="87">
        <v>6</v>
      </c>
      <c r="E122" s="87">
        <v>20</v>
      </c>
      <c r="F122" s="87">
        <v>2000</v>
      </c>
      <c r="G122" s="87">
        <v>2500</v>
      </c>
      <c r="H122" s="87">
        <v>259</v>
      </c>
      <c r="I122" s="88">
        <v>1</v>
      </c>
      <c r="J122" s="89" t="s">
        <v>69</v>
      </c>
      <c r="K122" s="90">
        <v>10612906.119999999</v>
      </c>
      <c r="L122" s="90">
        <v>0</v>
      </c>
      <c r="M122" s="91">
        <v>10612906.119999999</v>
      </c>
      <c r="N122" s="90">
        <v>0</v>
      </c>
      <c r="O122" s="90">
        <v>0</v>
      </c>
      <c r="P122" s="91">
        <v>0</v>
      </c>
      <c r="Q122" s="91">
        <v>10612906.119999999</v>
      </c>
      <c r="R122" s="90">
        <v>0</v>
      </c>
      <c r="S122" s="90">
        <v>0</v>
      </c>
      <c r="T122" s="91">
        <v>0</v>
      </c>
      <c r="U122" s="90">
        <v>0</v>
      </c>
      <c r="V122" s="90">
        <v>0</v>
      </c>
      <c r="W122" s="91">
        <v>0</v>
      </c>
      <c r="X122" s="91">
        <v>0</v>
      </c>
      <c r="Y122" s="90">
        <v>0</v>
      </c>
      <c r="Z122" s="90">
        <v>0</v>
      </c>
      <c r="AA122" s="91">
        <v>0</v>
      </c>
      <c r="AB122" s="90">
        <v>0</v>
      </c>
      <c r="AC122" s="90">
        <v>0</v>
      </c>
      <c r="AD122" s="91">
        <v>0</v>
      </c>
      <c r="AE122" s="91">
        <v>0</v>
      </c>
      <c r="AF122" s="90">
        <v>0</v>
      </c>
      <c r="AG122" s="90">
        <v>0</v>
      </c>
      <c r="AH122" s="91">
        <v>0</v>
      </c>
      <c r="AI122" s="90">
        <v>0</v>
      </c>
      <c r="AJ122" s="90">
        <v>0</v>
      </c>
      <c r="AK122" s="91">
        <v>0</v>
      </c>
      <c r="AL122" s="91">
        <v>0</v>
      </c>
      <c r="AM122" s="90">
        <v>0</v>
      </c>
      <c r="AN122" s="90">
        <v>0</v>
      </c>
      <c r="AO122" s="91">
        <v>0</v>
      </c>
      <c r="AP122" s="90">
        <v>0</v>
      </c>
      <c r="AQ122" s="90">
        <v>0</v>
      </c>
      <c r="AR122" s="91">
        <v>0</v>
      </c>
      <c r="AS122" s="91">
        <v>0</v>
      </c>
      <c r="AT122" s="90">
        <f>+K122-R122-Y122-AF122-AM122</f>
        <v>10612906.119999999</v>
      </c>
      <c r="AU122" s="90">
        <f>+L122-S122-Z122-AG122-AN122</f>
        <v>0</v>
      </c>
      <c r="AV122" s="91">
        <f>+M122-T122-AA122-AH122-AO122</f>
        <v>10612906.119999999</v>
      </c>
      <c r="AW122" s="90">
        <f>+N122-U122-AB122-AI122-AP122</f>
        <v>0</v>
      </c>
      <c r="AX122" s="90">
        <f>+O122-V122-AC122-AJ122-AQ122</f>
        <v>0</v>
      </c>
      <c r="AY122" s="91">
        <f>+P122-W122-AD122-AK122-AR122</f>
        <v>0</v>
      </c>
      <c r="AZ122" s="91">
        <f>+Q122-X122-AE122-AL122-AS122</f>
        <v>10612906.119999999</v>
      </c>
      <c r="BA122" s="137">
        <v>187</v>
      </c>
      <c r="BB122" s="138"/>
      <c r="BC122" s="137"/>
      <c r="BD122" s="138"/>
      <c r="BE122" s="137"/>
      <c r="BF122" s="138"/>
      <c r="BG122" s="137">
        <f>+BA122-BC122-BE122</f>
        <v>187</v>
      </c>
      <c r="BH122" s="138"/>
    </row>
    <row r="123" spans="1:60" ht="27.75">
      <c r="A123" s="75">
        <v>2026</v>
      </c>
      <c r="B123" s="75">
        <v>8324</v>
      </c>
      <c r="C123" s="75">
        <v>2</v>
      </c>
      <c r="D123" s="75">
        <v>6</v>
      </c>
      <c r="E123" s="75">
        <v>20</v>
      </c>
      <c r="F123" s="75">
        <v>3000</v>
      </c>
      <c r="G123" s="75"/>
      <c r="H123" s="75"/>
      <c r="I123" s="77" t="s">
        <v>19</v>
      </c>
      <c r="J123" s="79" t="s">
        <v>28</v>
      </c>
      <c r="K123" s="80">
        <v>1398980.88</v>
      </c>
      <c r="L123" s="80">
        <v>0</v>
      </c>
      <c r="M123" s="80">
        <v>1398980.88</v>
      </c>
      <c r="N123" s="80">
        <v>0</v>
      </c>
      <c r="O123" s="80">
        <v>0</v>
      </c>
      <c r="P123" s="80">
        <v>0</v>
      </c>
      <c r="Q123" s="80">
        <v>1398980.88</v>
      </c>
      <c r="R123" s="80">
        <v>0</v>
      </c>
      <c r="S123" s="80">
        <v>0</v>
      </c>
      <c r="T123" s="80">
        <v>0</v>
      </c>
      <c r="U123" s="80">
        <v>0</v>
      </c>
      <c r="V123" s="80">
        <v>0</v>
      </c>
      <c r="W123" s="80">
        <v>0</v>
      </c>
      <c r="X123" s="80">
        <v>0</v>
      </c>
      <c r="Y123" s="80">
        <v>0</v>
      </c>
      <c r="Z123" s="80">
        <v>0</v>
      </c>
      <c r="AA123" s="80">
        <v>0</v>
      </c>
      <c r="AB123" s="80">
        <v>0</v>
      </c>
      <c r="AC123" s="80">
        <v>0</v>
      </c>
      <c r="AD123" s="80">
        <v>0</v>
      </c>
      <c r="AE123" s="80">
        <v>0</v>
      </c>
      <c r="AF123" s="80">
        <v>0</v>
      </c>
      <c r="AG123" s="80">
        <v>0</v>
      </c>
      <c r="AH123" s="80">
        <v>0</v>
      </c>
      <c r="AI123" s="80">
        <v>0</v>
      </c>
      <c r="AJ123" s="80">
        <v>0</v>
      </c>
      <c r="AK123" s="80">
        <v>0</v>
      </c>
      <c r="AL123" s="80">
        <v>0</v>
      </c>
      <c r="AM123" s="80">
        <v>0</v>
      </c>
      <c r="AN123" s="80">
        <v>0</v>
      </c>
      <c r="AO123" s="80">
        <v>0</v>
      </c>
      <c r="AP123" s="80">
        <v>0</v>
      </c>
      <c r="AQ123" s="80">
        <v>0</v>
      </c>
      <c r="AR123" s="80">
        <v>0</v>
      </c>
      <c r="AS123" s="80">
        <v>0</v>
      </c>
      <c r="AT123" s="80">
        <f>+K123-R123-Y123-AF123-AM123</f>
        <v>1398980.88</v>
      </c>
      <c r="AU123" s="80">
        <f>+L123-S123-Z123-AG123-AN123</f>
        <v>0</v>
      </c>
      <c r="AV123" s="80">
        <f>+M123-T123-AA123-AH123-AO123</f>
        <v>1398980.88</v>
      </c>
      <c r="AW123" s="80">
        <f>+N123-U123-AB123-AI123-AP123</f>
        <v>0</v>
      </c>
      <c r="AX123" s="80">
        <f>+O123-V123-AC123-AJ123-AQ123</f>
        <v>0</v>
      </c>
      <c r="AY123" s="80">
        <f>+P123-W123-AD123-AK123-AR123</f>
        <v>0</v>
      </c>
      <c r="AZ123" s="80">
        <f>+Q123-X123-AE123-AL123-AS123</f>
        <v>1398980.88</v>
      </c>
      <c r="BA123" s="131"/>
      <c r="BB123" s="132"/>
      <c r="BC123" s="131"/>
      <c r="BD123" s="132"/>
      <c r="BE123" s="131"/>
      <c r="BF123" s="132"/>
      <c r="BG123" s="131"/>
      <c r="BH123" s="132"/>
    </row>
    <row r="124" spans="1:60" ht="27.75">
      <c r="A124" s="76">
        <v>2026</v>
      </c>
      <c r="B124" s="76">
        <v>8324</v>
      </c>
      <c r="C124" s="76">
        <v>2</v>
      </c>
      <c r="D124" s="76">
        <v>6</v>
      </c>
      <c r="E124" s="76">
        <v>20</v>
      </c>
      <c r="F124" s="76">
        <v>3000</v>
      </c>
      <c r="G124" s="76">
        <v>3500</v>
      </c>
      <c r="H124" s="76"/>
      <c r="I124" s="78" t="s">
        <v>19</v>
      </c>
      <c r="J124" s="81" t="s">
        <v>70</v>
      </c>
      <c r="K124" s="82">
        <v>1398980.88</v>
      </c>
      <c r="L124" s="82">
        <v>0</v>
      </c>
      <c r="M124" s="82">
        <v>1398980.88</v>
      </c>
      <c r="N124" s="82">
        <v>0</v>
      </c>
      <c r="O124" s="82">
        <v>0</v>
      </c>
      <c r="P124" s="82">
        <v>0</v>
      </c>
      <c r="Q124" s="82">
        <v>1398980.88</v>
      </c>
      <c r="R124" s="82">
        <v>0</v>
      </c>
      <c r="S124" s="82">
        <v>0</v>
      </c>
      <c r="T124" s="82">
        <v>0</v>
      </c>
      <c r="U124" s="82">
        <v>0</v>
      </c>
      <c r="V124" s="82">
        <v>0</v>
      </c>
      <c r="W124" s="82">
        <v>0</v>
      </c>
      <c r="X124" s="82">
        <v>0</v>
      </c>
      <c r="Y124" s="82">
        <v>0</v>
      </c>
      <c r="Z124" s="82">
        <v>0</v>
      </c>
      <c r="AA124" s="82">
        <v>0</v>
      </c>
      <c r="AB124" s="82">
        <v>0</v>
      </c>
      <c r="AC124" s="82">
        <v>0</v>
      </c>
      <c r="AD124" s="82">
        <v>0</v>
      </c>
      <c r="AE124" s="82">
        <v>0</v>
      </c>
      <c r="AF124" s="82">
        <v>0</v>
      </c>
      <c r="AG124" s="82">
        <v>0</v>
      </c>
      <c r="AH124" s="82">
        <v>0</v>
      </c>
      <c r="AI124" s="82">
        <v>0</v>
      </c>
      <c r="AJ124" s="82">
        <v>0</v>
      </c>
      <c r="AK124" s="82">
        <v>0</v>
      </c>
      <c r="AL124" s="82">
        <v>0</v>
      </c>
      <c r="AM124" s="82">
        <v>0</v>
      </c>
      <c r="AN124" s="82">
        <v>0</v>
      </c>
      <c r="AO124" s="82">
        <v>0</v>
      </c>
      <c r="AP124" s="82">
        <v>0</v>
      </c>
      <c r="AQ124" s="82">
        <v>0</v>
      </c>
      <c r="AR124" s="82">
        <v>0</v>
      </c>
      <c r="AS124" s="82">
        <v>0</v>
      </c>
      <c r="AT124" s="82">
        <f>+K124-R124-Y124-AF124-AM124</f>
        <v>1398980.88</v>
      </c>
      <c r="AU124" s="82">
        <f>+L124-S124-Z124-AG124-AN124</f>
        <v>0</v>
      </c>
      <c r="AV124" s="82">
        <f>+M124-T124-AA124-AH124-AO124</f>
        <v>1398980.88</v>
      </c>
      <c r="AW124" s="82">
        <f>+N124-U124-AB124-AI124-AP124</f>
        <v>0</v>
      </c>
      <c r="AX124" s="82">
        <f>+O124-V124-AC124-AJ124-AQ124</f>
        <v>0</v>
      </c>
      <c r="AY124" s="82">
        <f>+P124-W124-AD124-AK124-AR124</f>
        <v>0</v>
      </c>
      <c r="AZ124" s="82">
        <f>+Q124-X124-AE124-AL124-AS124</f>
        <v>1398980.88</v>
      </c>
      <c r="BA124" s="133"/>
      <c r="BB124" s="134"/>
      <c r="BC124" s="133"/>
      <c r="BD124" s="134"/>
      <c r="BE124" s="133"/>
      <c r="BF124" s="134"/>
      <c r="BG124" s="133"/>
      <c r="BH124" s="134"/>
    </row>
    <row r="125" spans="1:60" ht="55.5">
      <c r="A125" s="83">
        <v>2026</v>
      </c>
      <c r="B125" s="83">
        <v>8324</v>
      </c>
      <c r="C125" s="83">
        <v>2</v>
      </c>
      <c r="D125" s="83">
        <v>6</v>
      </c>
      <c r="E125" s="83">
        <v>20</v>
      </c>
      <c r="F125" s="83">
        <v>3000</v>
      </c>
      <c r="G125" s="83">
        <v>3500</v>
      </c>
      <c r="H125" s="83">
        <v>354</v>
      </c>
      <c r="I125" s="92" t="s">
        <v>19</v>
      </c>
      <c r="J125" s="85" t="s">
        <v>71</v>
      </c>
      <c r="K125" s="86">
        <v>1398980.88</v>
      </c>
      <c r="L125" s="86">
        <v>0</v>
      </c>
      <c r="M125" s="86">
        <v>1398980.88</v>
      </c>
      <c r="N125" s="86">
        <v>0</v>
      </c>
      <c r="O125" s="86">
        <v>0</v>
      </c>
      <c r="P125" s="86">
        <v>0</v>
      </c>
      <c r="Q125" s="86">
        <v>1398980.88</v>
      </c>
      <c r="R125" s="86">
        <v>0</v>
      </c>
      <c r="S125" s="86">
        <v>0</v>
      </c>
      <c r="T125" s="86">
        <v>0</v>
      </c>
      <c r="U125" s="86">
        <v>0</v>
      </c>
      <c r="V125" s="86">
        <v>0</v>
      </c>
      <c r="W125" s="86">
        <v>0</v>
      </c>
      <c r="X125" s="86">
        <v>0</v>
      </c>
      <c r="Y125" s="86">
        <v>0</v>
      </c>
      <c r="Z125" s="86">
        <v>0</v>
      </c>
      <c r="AA125" s="86">
        <v>0</v>
      </c>
      <c r="AB125" s="86">
        <v>0</v>
      </c>
      <c r="AC125" s="86">
        <v>0</v>
      </c>
      <c r="AD125" s="86">
        <v>0</v>
      </c>
      <c r="AE125" s="86">
        <v>0</v>
      </c>
      <c r="AF125" s="86">
        <v>0</v>
      </c>
      <c r="AG125" s="86">
        <v>0</v>
      </c>
      <c r="AH125" s="86">
        <v>0</v>
      </c>
      <c r="AI125" s="86">
        <v>0</v>
      </c>
      <c r="AJ125" s="86">
        <v>0</v>
      </c>
      <c r="AK125" s="86">
        <v>0</v>
      </c>
      <c r="AL125" s="86">
        <v>0</v>
      </c>
      <c r="AM125" s="86">
        <v>0</v>
      </c>
      <c r="AN125" s="86">
        <v>0</v>
      </c>
      <c r="AO125" s="86">
        <v>0</v>
      </c>
      <c r="AP125" s="86">
        <v>0</v>
      </c>
      <c r="AQ125" s="86">
        <v>0</v>
      </c>
      <c r="AR125" s="86">
        <v>0</v>
      </c>
      <c r="AS125" s="86">
        <v>0</v>
      </c>
      <c r="AT125" s="86">
        <f>+K125-R125-Y125-AF125-AM125</f>
        <v>1398980.88</v>
      </c>
      <c r="AU125" s="86">
        <f>+L125-S125-Z125-AG125-AN125</f>
        <v>0</v>
      </c>
      <c r="AV125" s="86">
        <f>+M125-T125-AA125-AH125-AO125</f>
        <v>1398980.88</v>
      </c>
      <c r="AW125" s="86">
        <f>+N125-U125-AB125-AI125-AP125</f>
        <v>0</v>
      </c>
      <c r="AX125" s="86">
        <f>+O125-V125-AC125-AJ125-AQ125</f>
        <v>0</v>
      </c>
      <c r="AY125" s="86">
        <f>+P125-W125-AD125-AK125-AR125</f>
        <v>0</v>
      </c>
      <c r="AZ125" s="86">
        <f>+Q125-X125-AE125-AL125-AS125</f>
        <v>1398980.88</v>
      </c>
      <c r="BA125" s="135"/>
      <c r="BB125" s="136"/>
      <c r="BC125" s="135"/>
      <c r="BD125" s="136"/>
      <c r="BE125" s="135"/>
      <c r="BF125" s="136"/>
      <c r="BG125" s="135"/>
      <c r="BH125" s="136"/>
    </row>
    <row r="126" spans="1:60" ht="55.5">
      <c r="A126" s="87">
        <v>2026</v>
      </c>
      <c r="B126" s="87">
        <v>8324</v>
      </c>
      <c r="C126" s="87">
        <v>2</v>
      </c>
      <c r="D126" s="87">
        <v>6</v>
      </c>
      <c r="E126" s="87">
        <v>20</v>
      </c>
      <c r="F126" s="87">
        <v>3000</v>
      </c>
      <c r="G126" s="87">
        <v>3500</v>
      </c>
      <c r="H126" s="87">
        <v>354</v>
      </c>
      <c r="I126" s="88">
        <v>1</v>
      </c>
      <c r="J126" s="89" t="s">
        <v>71</v>
      </c>
      <c r="K126" s="90">
        <v>1398980.88</v>
      </c>
      <c r="L126" s="90">
        <v>0</v>
      </c>
      <c r="M126" s="91">
        <v>1398980.88</v>
      </c>
      <c r="N126" s="90">
        <v>0</v>
      </c>
      <c r="O126" s="90">
        <v>0</v>
      </c>
      <c r="P126" s="91">
        <v>0</v>
      </c>
      <c r="Q126" s="91">
        <v>1398980.88</v>
      </c>
      <c r="R126" s="90">
        <v>0</v>
      </c>
      <c r="S126" s="90">
        <v>0</v>
      </c>
      <c r="T126" s="91">
        <v>0</v>
      </c>
      <c r="U126" s="90">
        <v>0</v>
      </c>
      <c r="V126" s="90">
        <v>0</v>
      </c>
      <c r="W126" s="91">
        <v>0</v>
      </c>
      <c r="X126" s="91">
        <v>0</v>
      </c>
      <c r="Y126" s="90">
        <v>0</v>
      </c>
      <c r="Z126" s="90">
        <v>0</v>
      </c>
      <c r="AA126" s="91">
        <v>0</v>
      </c>
      <c r="AB126" s="90">
        <v>0</v>
      </c>
      <c r="AC126" s="90">
        <v>0</v>
      </c>
      <c r="AD126" s="91">
        <v>0</v>
      </c>
      <c r="AE126" s="91">
        <v>0</v>
      </c>
      <c r="AF126" s="90">
        <v>0</v>
      </c>
      <c r="AG126" s="90">
        <v>0</v>
      </c>
      <c r="AH126" s="91">
        <v>0</v>
      </c>
      <c r="AI126" s="90">
        <v>0</v>
      </c>
      <c r="AJ126" s="90">
        <v>0</v>
      </c>
      <c r="AK126" s="91">
        <v>0</v>
      </c>
      <c r="AL126" s="91">
        <v>0</v>
      </c>
      <c r="AM126" s="90">
        <v>0</v>
      </c>
      <c r="AN126" s="90">
        <v>0</v>
      </c>
      <c r="AO126" s="91">
        <v>0</v>
      </c>
      <c r="AP126" s="90">
        <v>0</v>
      </c>
      <c r="AQ126" s="90">
        <v>0</v>
      </c>
      <c r="AR126" s="91">
        <v>0</v>
      </c>
      <c r="AS126" s="91">
        <v>0</v>
      </c>
      <c r="AT126" s="90">
        <f>+K126-R126-Y126-AF126-AM126</f>
        <v>1398980.88</v>
      </c>
      <c r="AU126" s="90">
        <f>+L126-S126-Z126-AG126-AN126</f>
        <v>0</v>
      </c>
      <c r="AV126" s="91">
        <f>+M126-T126-AA126-AH126-AO126</f>
        <v>1398980.88</v>
      </c>
      <c r="AW126" s="90">
        <f>+N126-U126-AB126-AI126-AP126</f>
        <v>0</v>
      </c>
      <c r="AX126" s="90">
        <f>+O126-V126-AC126-AJ126-AQ126</f>
        <v>0</v>
      </c>
      <c r="AY126" s="91">
        <f>+P126-W126-AD126-AK126-AR126</f>
        <v>0</v>
      </c>
      <c r="AZ126" s="91">
        <f>+Q126-X126-AE126-AL126-AS126</f>
        <v>1398980.88</v>
      </c>
      <c r="BA126" s="137">
        <v>5</v>
      </c>
      <c r="BB126" s="138"/>
      <c r="BC126" s="137"/>
      <c r="BD126" s="138"/>
      <c r="BE126" s="137"/>
      <c r="BF126" s="138"/>
      <c r="BG126" s="137">
        <f>+BA126-BC126-BE126</f>
        <v>5</v>
      </c>
      <c r="BH126" s="138"/>
    </row>
    <row r="127" spans="1:60" ht="27.75">
      <c r="A127" s="98">
        <v>2026</v>
      </c>
      <c r="B127" s="98">
        <v>8324</v>
      </c>
      <c r="C127" s="98">
        <v>2</v>
      </c>
      <c r="D127" s="98">
        <v>6</v>
      </c>
      <c r="E127" s="98">
        <v>20</v>
      </c>
      <c r="F127" s="98"/>
      <c r="G127" s="98"/>
      <c r="H127" s="99"/>
      <c r="I127" s="100"/>
      <c r="J127" s="101" t="s">
        <v>131</v>
      </c>
      <c r="K127" s="102">
        <v>0</v>
      </c>
      <c r="L127" s="102">
        <v>0</v>
      </c>
      <c r="M127" s="102">
        <v>0</v>
      </c>
      <c r="N127" s="102">
        <v>10526957.52</v>
      </c>
      <c r="O127" s="102">
        <v>0</v>
      </c>
      <c r="P127" s="102">
        <v>10526957.52</v>
      </c>
      <c r="Q127" s="102">
        <v>10526957.52</v>
      </c>
      <c r="R127" s="102">
        <v>0</v>
      </c>
      <c r="S127" s="102">
        <v>0</v>
      </c>
      <c r="T127" s="102">
        <v>0</v>
      </c>
      <c r="U127" s="102">
        <v>0</v>
      </c>
      <c r="V127" s="102">
        <v>0</v>
      </c>
      <c r="W127" s="102">
        <v>0</v>
      </c>
      <c r="X127" s="102">
        <v>0</v>
      </c>
      <c r="Y127" s="102">
        <v>0</v>
      </c>
      <c r="Z127" s="102">
        <v>0</v>
      </c>
      <c r="AA127" s="102">
        <v>0</v>
      </c>
      <c r="AB127" s="102">
        <v>0</v>
      </c>
      <c r="AC127" s="102">
        <v>0</v>
      </c>
      <c r="AD127" s="102">
        <v>0</v>
      </c>
      <c r="AE127" s="102">
        <v>0</v>
      </c>
      <c r="AF127" s="102">
        <v>0</v>
      </c>
      <c r="AG127" s="102">
        <v>0</v>
      </c>
      <c r="AH127" s="102">
        <v>0</v>
      </c>
      <c r="AI127" s="102">
        <v>0</v>
      </c>
      <c r="AJ127" s="102">
        <v>0</v>
      </c>
      <c r="AK127" s="102">
        <v>0</v>
      </c>
      <c r="AL127" s="102">
        <v>0</v>
      </c>
      <c r="AM127" s="102">
        <v>0</v>
      </c>
      <c r="AN127" s="102">
        <v>0</v>
      </c>
      <c r="AO127" s="102">
        <v>0</v>
      </c>
      <c r="AP127" s="102">
        <v>0</v>
      </c>
      <c r="AQ127" s="102">
        <v>0</v>
      </c>
      <c r="AR127" s="102">
        <v>0</v>
      </c>
      <c r="AS127" s="102">
        <v>0</v>
      </c>
      <c r="AT127" s="102">
        <f>+K127-R127-Y127-AF127-AM127</f>
        <v>0</v>
      </c>
      <c r="AU127" s="102">
        <f>+L127-S127-Z127-AG127-AN127</f>
        <v>0</v>
      </c>
      <c r="AV127" s="102">
        <f>+M127-T127-AA127-AH127-AO127</f>
        <v>0</v>
      </c>
      <c r="AW127" s="102">
        <f>+N127-U127-AB127-AI127-AP127</f>
        <v>10526957.52</v>
      </c>
      <c r="AX127" s="102">
        <f>+O127-V127-AC127-AJ127-AQ127</f>
        <v>0</v>
      </c>
      <c r="AY127" s="102">
        <f>+P127-W127-AD127-AK127-AR127</f>
        <v>10526957.52</v>
      </c>
      <c r="AZ127" s="102">
        <f>+Q127-X127-AE127-AL127-AS127</f>
        <v>10526957.52</v>
      </c>
      <c r="BA127" s="157"/>
      <c r="BB127" s="158"/>
      <c r="BC127" s="157"/>
      <c r="BD127" s="158"/>
      <c r="BE127" s="157"/>
      <c r="BF127" s="158"/>
      <c r="BG127" s="157"/>
      <c r="BH127" s="158"/>
    </row>
    <row r="128" spans="1:60" ht="27.75">
      <c r="A128" s="2">
        <v>2026</v>
      </c>
      <c r="B128" s="2">
        <v>8324</v>
      </c>
      <c r="C128" s="2">
        <v>2</v>
      </c>
      <c r="D128" s="2">
        <v>6</v>
      </c>
      <c r="E128" s="2">
        <v>20</v>
      </c>
      <c r="F128" s="2">
        <v>1000</v>
      </c>
      <c r="G128" s="2"/>
      <c r="H128" s="2"/>
      <c r="I128" s="77" t="s">
        <v>19</v>
      </c>
      <c r="J128" s="9" t="s">
        <v>20</v>
      </c>
      <c r="K128" s="10">
        <v>0</v>
      </c>
      <c r="L128" s="10">
        <v>0</v>
      </c>
      <c r="M128" s="10">
        <v>0</v>
      </c>
      <c r="N128" s="10">
        <v>9701800.0800000001</v>
      </c>
      <c r="O128" s="10">
        <v>0</v>
      </c>
      <c r="P128" s="10">
        <v>9701800.0800000001</v>
      </c>
      <c r="Q128" s="10">
        <v>9701800.0800000001</v>
      </c>
      <c r="R128" s="10">
        <v>0</v>
      </c>
      <c r="S128" s="10">
        <v>0</v>
      </c>
      <c r="T128" s="10">
        <v>0</v>
      </c>
      <c r="U128" s="10">
        <v>0</v>
      </c>
      <c r="V128" s="10">
        <v>0</v>
      </c>
      <c r="W128" s="10">
        <v>0</v>
      </c>
      <c r="X128" s="10">
        <v>0</v>
      </c>
      <c r="Y128" s="10">
        <v>0</v>
      </c>
      <c r="Z128" s="10">
        <v>0</v>
      </c>
      <c r="AA128" s="10">
        <v>0</v>
      </c>
      <c r="AB128" s="10">
        <v>0</v>
      </c>
      <c r="AC128" s="10">
        <v>0</v>
      </c>
      <c r="AD128" s="10">
        <v>0</v>
      </c>
      <c r="AE128" s="10">
        <v>0</v>
      </c>
      <c r="AF128" s="10">
        <v>0</v>
      </c>
      <c r="AG128" s="10">
        <v>0</v>
      </c>
      <c r="AH128" s="10">
        <v>0</v>
      </c>
      <c r="AI128" s="10">
        <v>0</v>
      </c>
      <c r="AJ128" s="10">
        <v>0</v>
      </c>
      <c r="AK128" s="10">
        <v>0</v>
      </c>
      <c r="AL128" s="10">
        <v>0</v>
      </c>
      <c r="AM128" s="10">
        <v>0</v>
      </c>
      <c r="AN128" s="10">
        <v>0</v>
      </c>
      <c r="AO128" s="10">
        <v>0</v>
      </c>
      <c r="AP128" s="10">
        <v>0</v>
      </c>
      <c r="AQ128" s="10">
        <v>0</v>
      </c>
      <c r="AR128" s="10">
        <v>0</v>
      </c>
      <c r="AS128" s="10">
        <v>0</v>
      </c>
      <c r="AT128" s="10">
        <f>+K128-R128-Y128-AF128-AM128</f>
        <v>0</v>
      </c>
      <c r="AU128" s="10">
        <f>+L128-S128-Z128-AG128-AN128</f>
        <v>0</v>
      </c>
      <c r="AV128" s="10">
        <f>+M128-T128-AA128-AH128-AO128</f>
        <v>0</v>
      </c>
      <c r="AW128" s="10">
        <f>+N128-U128-AB128-AI128-AP128</f>
        <v>9701800.0800000001</v>
      </c>
      <c r="AX128" s="10">
        <f>+O128-V128-AC128-AJ128-AQ128</f>
        <v>0</v>
      </c>
      <c r="AY128" s="10">
        <f>+P128-W128-AD128-AK128-AR128</f>
        <v>9701800.0800000001</v>
      </c>
      <c r="AZ128" s="10">
        <f>+Q128-X128-AE128-AL128-AS128</f>
        <v>9701800.0800000001</v>
      </c>
      <c r="BA128" s="144"/>
      <c r="BB128" s="145"/>
      <c r="BC128" s="144"/>
      <c r="BD128" s="145"/>
      <c r="BE128" s="144"/>
      <c r="BF128" s="145"/>
      <c r="BG128" s="144"/>
      <c r="BH128" s="145"/>
    </row>
    <row r="129" spans="1:60" ht="27.75">
      <c r="A129" s="3">
        <v>2026</v>
      </c>
      <c r="B129" s="3">
        <v>8324</v>
      </c>
      <c r="C129" s="3">
        <v>2</v>
      </c>
      <c r="D129" s="3">
        <v>6</v>
      </c>
      <c r="E129" s="3">
        <v>20</v>
      </c>
      <c r="F129" s="3">
        <v>1000</v>
      </c>
      <c r="G129" s="3">
        <v>1200</v>
      </c>
      <c r="H129" s="3"/>
      <c r="I129" s="78" t="s">
        <v>19</v>
      </c>
      <c r="J129" s="11" t="s">
        <v>21</v>
      </c>
      <c r="K129" s="12">
        <v>0</v>
      </c>
      <c r="L129" s="12">
        <v>0</v>
      </c>
      <c r="M129" s="12">
        <v>0</v>
      </c>
      <c r="N129" s="12">
        <v>9701800.0800000001</v>
      </c>
      <c r="O129" s="12">
        <v>0</v>
      </c>
      <c r="P129" s="12">
        <v>9701800.0800000001</v>
      </c>
      <c r="Q129" s="12">
        <v>9701800.0800000001</v>
      </c>
      <c r="R129" s="12">
        <v>0</v>
      </c>
      <c r="S129" s="12">
        <v>0</v>
      </c>
      <c r="T129" s="12">
        <v>0</v>
      </c>
      <c r="U129" s="12">
        <v>0</v>
      </c>
      <c r="V129" s="12">
        <v>0</v>
      </c>
      <c r="W129" s="12">
        <v>0</v>
      </c>
      <c r="X129" s="12">
        <v>0</v>
      </c>
      <c r="Y129" s="12">
        <v>0</v>
      </c>
      <c r="Z129" s="12">
        <v>0</v>
      </c>
      <c r="AA129" s="12">
        <v>0</v>
      </c>
      <c r="AB129" s="12">
        <v>0</v>
      </c>
      <c r="AC129" s="12">
        <v>0</v>
      </c>
      <c r="AD129" s="12">
        <v>0</v>
      </c>
      <c r="AE129" s="12">
        <v>0</v>
      </c>
      <c r="AF129" s="12">
        <v>0</v>
      </c>
      <c r="AG129" s="12">
        <v>0</v>
      </c>
      <c r="AH129" s="12">
        <v>0</v>
      </c>
      <c r="AI129" s="12">
        <v>0</v>
      </c>
      <c r="AJ129" s="12">
        <v>0</v>
      </c>
      <c r="AK129" s="12">
        <v>0</v>
      </c>
      <c r="AL129" s="12">
        <v>0</v>
      </c>
      <c r="AM129" s="12">
        <v>0</v>
      </c>
      <c r="AN129" s="12">
        <v>0</v>
      </c>
      <c r="AO129" s="12">
        <v>0</v>
      </c>
      <c r="AP129" s="12">
        <v>0</v>
      </c>
      <c r="AQ129" s="12">
        <v>0</v>
      </c>
      <c r="AR129" s="12">
        <v>0</v>
      </c>
      <c r="AS129" s="12">
        <v>0</v>
      </c>
      <c r="AT129" s="12">
        <f>+K129-R129-Y129-AF129-AM129</f>
        <v>0</v>
      </c>
      <c r="AU129" s="12">
        <f>+L129-S129-Z129-AG129-AN129</f>
        <v>0</v>
      </c>
      <c r="AV129" s="12">
        <f>+M129-T129-AA129-AH129-AO129</f>
        <v>0</v>
      </c>
      <c r="AW129" s="12">
        <f>+N129-U129-AB129-AI129-AP129</f>
        <v>9701800.0800000001</v>
      </c>
      <c r="AX129" s="12">
        <f>+O129-V129-AC129-AJ129-AQ129</f>
        <v>0</v>
      </c>
      <c r="AY129" s="12">
        <f>+P129-W129-AD129-AK129-AR129</f>
        <v>9701800.0800000001</v>
      </c>
      <c r="AZ129" s="12">
        <f>+Q129-X129-AE129-AL129-AS129</f>
        <v>9701800.0800000001</v>
      </c>
      <c r="BA129" s="146"/>
      <c r="BB129" s="147"/>
      <c r="BC129" s="146"/>
      <c r="BD129" s="147"/>
      <c r="BE129" s="146"/>
      <c r="BF129" s="147"/>
      <c r="BG129" s="146"/>
      <c r="BH129" s="147"/>
    </row>
    <row r="130" spans="1:60" ht="27.75">
      <c r="A130" s="4">
        <v>2026</v>
      </c>
      <c r="B130" s="4">
        <v>8324</v>
      </c>
      <c r="C130" s="4">
        <v>2</v>
      </c>
      <c r="D130" s="4">
        <v>6</v>
      </c>
      <c r="E130" s="4">
        <v>20</v>
      </c>
      <c r="F130" s="4">
        <v>1000</v>
      </c>
      <c r="G130" s="4">
        <v>1200</v>
      </c>
      <c r="H130" s="4">
        <v>121</v>
      </c>
      <c r="I130" s="92" t="s">
        <v>19</v>
      </c>
      <c r="J130" s="13" t="s">
        <v>22</v>
      </c>
      <c r="K130" s="14">
        <v>0</v>
      </c>
      <c r="L130" s="14">
        <v>0</v>
      </c>
      <c r="M130" s="14">
        <v>0</v>
      </c>
      <c r="N130" s="14">
        <v>9701800.0800000001</v>
      </c>
      <c r="O130" s="14">
        <v>0</v>
      </c>
      <c r="P130" s="14">
        <v>9701800.0800000001</v>
      </c>
      <c r="Q130" s="14">
        <v>9701800.0800000001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14">
        <v>0</v>
      </c>
      <c r="Z130" s="14">
        <v>0</v>
      </c>
      <c r="AA130" s="14">
        <v>0</v>
      </c>
      <c r="AB130" s="14">
        <v>0</v>
      </c>
      <c r="AC130" s="14">
        <v>0</v>
      </c>
      <c r="AD130" s="14">
        <v>0</v>
      </c>
      <c r="AE130" s="14">
        <v>0</v>
      </c>
      <c r="AF130" s="14">
        <v>0</v>
      </c>
      <c r="AG130" s="14">
        <v>0</v>
      </c>
      <c r="AH130" s="14">
        <v>0</v>
      </c>
      <c r="AI130" s="14">
        <v>0</v>
      </c>
      <c r="AJ130" s="14">
        <v>0</v>
      </c>
      <c r="AK130" s="14">
        <v>0</v>
      </c>
      <c r="AL130" s="14">
        <v>0</v>
      </c>
      <c r="AM130" s="14">
        <v>0</v>
      </c>
      <c r="AN130" s="14">
        <v>0</v>
      </c>
      <c r="AO130" s="14">
        <v>0</v>
      </c>
      <c r="AP130" s="14">
        <v>0</v>
      </c>
      <c r="AQ130" s="14">
        <v>0</v>
      </c>
      <c r="AR130" s="14">
        <v>0</v>
      </c>
      <c r="AS130" s="14">
        <v>0</v>
      </c>
      <c r="AT130" s="14">
        <f>+K130-R130-Y130-AF130-AM130</f>
        <v>0</v>
      </c>
      <c r="AU130" s="14">
        <f>+L130-S130-Z130-AG130-AN130</f>
        <v>0</v>
      </c>
      <c r="AV130" s="14">
        <f>+M130-T130-AA130-AH130-AO130</f>
        <v>0</v>
      </c>
      <c r="AW130" s="14">
        <f>+N130-U130-AB130-AI130-AP130</f>
        <v>9701800.0800000001</v>
      </c>
      <c r="AX130" s="14">
        <f>+O130-V130-AC130-AJ130-AQ130</f>
        <v>0</v>
      </c>
      <c r="AY130" s="14">
        <f>+P130-W130-AD130-AK130-AR130</f>
        <v>9701800.0800000001</v>
      </c>
      <c r="AZ130" s="14">
        <f>+Q130-X130-AE130-AL130-AS130</f>
        <v>9701800.0800000001</v>
      </c>
      <c r="BA130" s="148"/>
      <c r="BB130" s="149"/>
      <c r="BC130" s="148"/>
      <c r="BD130" s="149"/>
      <c r="BE130" s="148"/>
      <c r="BF130" s="149"/>
      <c r="BG130" s="148"/>
      <c r="BH130" s="149"/>
    </row>
    <row r="131" spans="1:60" ht="27.75">
      <c r="A131" s="5">
        <v>2026</v>
      </c>
      <c r="B131" s="5">
        <v>8324</v>
      </c>
      <c r="C131" s="5">
        <v>2</v>
      </c>
      <c r="D131" s="5">
        <v>6</v>
      </c>
      <c r="E131" s="5">
        <v>20</v>
      </c>
      <c r="F131" s="5">
        <v>1000</v>
      </c>
      <c r="G131" s="5">
        <v>1200</v>
      </c>
      <c r="H131" s="5">
        <v>121</v>
      </c>
      <c r="I131" s="88">
        <v>1</v>
      </c>
      <c r="J131" s="15" t="s">
        <v>23</v>
      </c>
      <c r="K131" s="16">
        <v>0</v>
      </c>
      <c r="L131" s="16">
        <v>0</v>
      </c>
      <c r="M131" s="17">
        <v>0</v>
      </c>
      <c r="N131" s="16">
        <v>9701800.0800000001</v>
      </c>
      <c r="O131" s="16">
        <v>0</v>
      </c>
      <c r="P131" s="17">
        <v>9701800.0800000001</v>
      </c>
      <c r="Q131" s="17">
        <v>9701800.0800000001</v>
      </c>
      <c r="R131" s="16">
        <v>0</v>
      </c>
      <c r="S131" s="16">
        <v>0</v>
      </c>
      <c r="T131" s="17">
        <v>0</v>
      </c>
      <c r="U131" s="16">
        <v>0</v>
      </c>
      <c r="V131" s="16">
        <v>0</v>
      </c>
      <c r="W131" s="17">
        <v>0</v>
      </c>
      <c r="X131" s="17">
        <v>0</v>
      </c>
      <c r="Y131" s="16">
        <v>0</v>
      </c>
      <c r="Z131" s="16">
        <v>0</v>
      </c>
      <c r="AA131" s="17">
        <v>0</v>
      </c>
      <c r="AB131" s="16">
        <v>0</v>
      </c>
      <c r="AC131" s="16">
        <v>0</v>
      </c>
      <c r="AD131" s="17">
        <v>0</v>
      </c>
      <c r="AE131" s="17">
        <v>0</v>
      </c>
      <c r="AF131" s="16">
        <v>0</v>
      </c>
      <c r="AG131" s="16">
        <v>0</v>
      </c>
      <c r="AH131" s="17">
        <v>0</v>
      </c>
      <c r="AI131" s="16">
        <v>0</v>
      </c>
      <c r="AJ131" s="16">
        <v>0</v>
      </c>
      <c r="AK131" s="17">
        <v>0</v>
      </c>
      <c r="AL131" s="17">
        <v>0</v>
      </c>
      <c r="AM131" s="16">
        <v>0</v>
      </c>
      <c r="AN131" s="16">
        <v>0</v>
      </c>
      <c r="AO131" s="17">
        <v>0</v>
      </c>
      <c r="AP131" s="16">
        <v>0</v>
      </c>
      <c r="AQ131" s="16">
        <v>0</v>
      </c>
      <c r="AR131" s="17">
        <v>0</v>
      </c>
      <c r="AS131" s="17">
        <v>0</v>
      </c>
      <c r="AT131" s="16">
        <f>+K131-R131-Y131-AF131-AM131</f>
        <v>0</v>
      </c>
      <c r="AU131" s="16">
        <f>+L131-S131-Z131-AG131-AN131</f>
        <v>0</v>
      </c>
      <c r="AV131" s="17">
        <f>+M131-T131-AA131-AH131-AO131</f>
        <v>0</v>
      </c>
      <c r="AW131" s="16">
        <f>+N131-U131-AB131-AI131-AP131</f>
        <v>9701800.0800000001</v>
      </c>
      <c r="AX131" s="16">
        <f>+O131-V131-AC131-AJ131-AQ131</f>
        <v>0</v>
      </c>
      <c r="AY131" s="17">
        <f>+P131-W131-AD131-AK131-AR131</f>
        <v>9701800.0800000001</v>
      </c>
      <c r="AZ131" s="17">
        <f>+Q131-X131-AE131-AL131-AS131</f>
        <v>9701800.0800000001</v>
      </c>
      <c r="BA131" s="150">
        <v>60</v>
      </c>
      <c r="BB131" s="151"/>
      <c r="BC131" s="150"/>
      <c r="BD131" s="151"/>
      <c r="BE131" s="150"/>
      <c r="BF131" s="151"/>
      <c r="BG131" s="137">
        <f>+BA131-BC131-BE131</f>
        <v>60</v>
      </c>
      <c r="BH131" s="151"/>
    </row>
    <row r="132" spans="1:60" ht="27.75">
      <c r="A132" s="75">
        <v>2026</v>
      </c>
      <c r="B132" s="75">
        <v>8324</v>
      </c>
      <c r="C132" s="75">
        <v>2</v>
      </c>
      <c r="D132" s="75">
        <v>6</v>
      </c>
      <c r="E132" s="75">
        <v>20</v>
      </c>
      <c r="F132" s="75">
        <v>2000</v>
      </c>
      <c r="G132" s="75"/>
      <c r="H132" s="75"/>
      <c r="I132" s="77" t="s">
        <v>19</v>
      </c>
      <c r="J132" s="79" t="s">
        <v>24</v>
      </c>
      <c r="K132" s="80">
        <v>0</v>
      </c>
      <c r="L132" s="80">
        <v>0</v>
      </c>
      <c r="M132" s="80">
        <v>0</v>
      </c>
      <c r="N132" s="80">
        <v>44718.95</v>
      </c>
      <c r="O132" s="80">
        <v>0</v>
      </c>
      <c r="P132" s="80">
        <v>44718.95</v>
      </c>
      <c r="Q132" s="80">
        <v>44718.95</v>
      </c>
      <c r="R132" s="80">
        <v>0</v>
      </c>
      <c r="S132" s="80">
        <v>0</v>
      </c>
      <c r="T132" s="80">
        <v>0</v>
      </c>
      <c r="U132" s="80">
        <v>0</v>
      </c>
      <c r="V132" s="80">
        <v>0</v>
      </c>
      <c r="W132" s="80">
        <v>0</v>
      </c>
      <c r="X132" s="80">
        <v>0</v>
      </c>
      <c r="Y132" s="80">
        <v>0</v>
      </c>
      <c r="Z132" s="80">
        <v>0</v>
      </c>
      <c r="AA132" s="80">
        <v>0</v>
      </c>
      <c r="AB132" s="80">
        <v>0</v>
      </c>
      <c r="AC132" s="80">
        <v>0</v>
      </c>
      <c r="AD132" s="80">
        <v>0</v>
      </c>
      <c r="AE132" s="80">
        <v>0</v>
      </c>
      <c r="AF132" s="80">
        <v>0</v>
      </c>
      <c r="AG132" s="80">
        <v>0</v>
      </c>
      <c r="AH132" s="80">
        <v>0</v>
      </c>
      <c r="AI132" s="80">
        <v>0</v>
      </c>
      <c r="AJ132" s="80">
        <v>0</v>
      </c>
      <c r="AK132" s="80">
        <v>0</v>
      </c>
      <c r="AL132" s="80">
        <v>0</v>
      </c>
      <c r="AM132" s="80">
        <v>0</v>
      </c>
      <c r="AN132" s="80">
        <v>0</v>
      </c>
      <c r="AO132" s="80">
        <v>0</v>
      </c>
      <c r="AP132" s="80">
        <v>0</v>
      </c>
      <c r="AQ132" s="80">
        <v>0</v>
      </c>
      <c r="AR132" s="80">
        <v>0</v>
      </c>
      <c r="AS132" s="80">
        <v>0</v>
      </c>
      <c r="AT132" s="80">
        <f>+K132-R132-Y132-AF132-AM132</f>
        <v>0</v>
      </c>
      <c r="AU132" s="80">
        <f>+L132-S132-Z132-AG132-AN132</f>
        <v>0</v>
      </c>
      <c r="AV132" s="80">
        <f>+M132-T132-AA132-AH132-AO132</f>
        <v>0</v>
      </c>
      <c r="AW132" s="80">
        <f>+N132-U132-AB132-AI132-AP132</f>
        <v>44718.95</v>
      </c>
      <c r="AX132" s="80">
        <f>+O132-V132-AC132-AJ132-AQ132</f>
        <v>0</v>
      </c>
      <c r="AY132" s="80">
        <f>+P132-W132-AD132-AK132-AR132</f>
        <v>44718.95</v>
      </c>
      <c r="AZ132" s="80">
        <f>+Q132-X132-AE132-AL132-AS132</f>
        <v>44718.95</v>
      </c>
      <c r="BA132" s="131"/>
      <c r="BB132" s="132"/>
      <c r="BC132" s="131"/>
      <c r="BD132" s="132"/>
      <c r="BE132" s="131"/>
      <c r="BF132" s="132"/>
      <c r="BG132" s="131"/>
      <c r="BH132" s="132"/>
    </row>
    <row r="133" spans="1:60" ht="27.75">
      <c r="A133" s="3">
        <v>2026</v>
      </c>
      <c r="B133" s="3">
        <v>8324</v>
      </c>
      <c r="C133" s="3">
        <v>2</v>
      </c>
      <c r="D133" s="3">
        <v>6</v>
      </c>
      <c r="E133" s="3">
        <v>20</v>
      </c>
      <c r="F133" s="3">
        <v>2000</v>
      </c>
      <c r="G133" s="3">
        <v>2900</v>
      </c>
      <c r="H133" s="3"/>
      <c r="I133" s="78" t="s">
        <v>19</v>
      </c>
      <c r="J133" s="11" t="s">
        <v>45</v>
      </c>
      <c r="K133" s="12">
        <v>0</v>
      </c>
      <c r="L133" s="12">
        <v>0</v>
      </c>
      <c r="M133" s="12">
        <v>0</v>
      </c>
      <c r="N133" s="12">
        <v>44718.95</v>
      </c>
      <c r="O133" s="12">
        <v>0</v>
      </c>
      <c r="P133" s="12">
        <v>44718.95</v>
      </c>
      <c r="Q133" s="12">
        <v>44718.95</v>
      </c>
      <c r="R133" s="12">
        <v>0</v>
      </c>
      <c r="S133" s="12">
        <v>0</v>
      </c>
      <c r="T133" s="12">
        <v>0</v>
      </c>
      <c r="U133" s="12">
        <v>0</v>
      </c>
      <c r="V133" s="12">
        <v>0</v>
      </c>
      <c r="W133" s="12">
        <v>0</v>
      </c>
      <c r="X133" s="12">
        <v>0</v>
      </c>
      <c r="Y133" s="12">
        <v>0</v>
      </c>
      <c r="Z133" s="12">
        <v>0</v>
      </c>
      <c r="AA133" s="12">
        <v>0</v>
      </c>
      <c r="AB133" s="12">
        <v>0</v>
      </c>
      <c r="AC133" s="12">
        <v>0</v>
      </c>
      <c r="AD133" s="12">
        <v>0</v>
      </c>
      <c r="AE133" s="12">
        <v>0</v>
      </c>
      <c r="AF133" s="12">
        <v>0</v>
      </c>
      <c r="AG133" s="12">
        <v>0</v>
      </c>
      <c r="AH133" s="12">
        <v>0</v>
      </c>
      <c r="AI133" s="12">
        <v>0</v>
      </c>
      <c r="AJ133" s="12">
        <v>0</v>
      </c>
      <c r="AK133" s="12">
        <v>0</v>
      </c>
      <c r="AL133" s="12">
        <v>0</v>
      </c>
      <c r="AM133" s="12">
        <v>0</v>
      </c>
      <c r="AN133" s="12">
        <v>0</v>
      </c>
      <c r="AO133" s="12">
        <v>0</v>
      </c>
      <c r="AP133" s="12">
        <v>0</v>
      </c>
      <c r="AQ133" s="12">
        <v>0</v>
      </c>
      <c r="AR133" s="12">
        <v>0</v>
      </c>
      <c r="AS133" s="12">
        <v>0</v>
      </c>
      <c r="AT133" s="12">
        <f>+K133-R133-Y133-AF133-AM133</f>
        <v>0</v>
      </c>
      <c r="AU133" s="12">
        <f>+L133-S133-Z133-AG133-AN133</f>
        <v>0</v>
      </c>
      <c r="AV133" s="12">
        <f>+M133-T133-AA133-AH133-AO133</f>
        <v>0</v>
      </c>
      <c r="AW133" s="12">
        <f>+N133-U133-AB133-AI133-AP133</f>
        <v>44718.95</v>
      </c>
      <c r="AX133" s="12">
        <f>+O133-V133-AC133-AJ133-AQ133</f>
        <v>0</v>
      </c>
      <c r="AY133" s="12">
        <f>+P133-W133-AD133-AK133-AR133</f>
        <v>44718.95</v>
      </c>
      <c r="AZ133" s="12">
        <f>+Q133-X133-AE133-AL133-AS133</f>
        <v>44718.95</v>
      </c>
      <c r="BA133" s="146"/>
      <c r="BB133" s="147"/>
      <c r="BC133" s="146"/>
      <c r="BD133" s="147"/>
      <c r="BE133" s="146"/>
      <c r="BF133" s="147"/>
      <c r="BG133" s="146"/>
      <c r="BH133" s="147"/>
    </row>
    <row r="134" spans="1:60" ht="48">
      <c r="A134" s="4">
        <v>2026</v>
      </c>
      <c r="B134" s="4">
        <v>8324</v>
      </c>
      <c r="C134" s="4">
        <v>2</v>
      </c>
      <c r="D134" s="4">
        <v>6</v>
      </c>
      <c r="E134" s="4">
        <v>20</v>
      </c>
      <c r="F134" s="4">
        <v>2000</v>
      </c>
      <c r="G134" s="4">
        <v>2900</v>
      </c>
      <c r="H134" s="4">
        <v>294</v>
      </c>
      <c r="I134" s="84" t="s">
        <v>19</v>
      </c>
      <c r="J134" s="13" t="s">
        <v>55</v>
      </c>
      <c r="K134" s="14">
        <v>0</v>
      </c>
      <c r="L134" s="14">
        <v>0</v>
      </c>
      <c r="M134" s="14">
        <v>0</v>
      </c>
      <c r="N134" s="14">
        <v>44718.95</v>
      </c>
      <c r="O134" s="14">
        <v>0</v>
      </c>
      <c r="P134" s="14">
        <v>44718.95</v>
      </c>
      <c r="Q134" s="14">
        <v>44718.95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14">
        <v>0</v>
      </c>
      <c r="Z134" s="14">
        <v>0</v>
      </c>
      <c r="AA134" s="14">
        <v>0</v>
      </c>
      <c r="AB134" s="14">
        <v>0</v>
      </c>
      <c r="AC134" s="14">
        <v>0</v>
      </c>
      <c r="AD134" s="14">
        <v>0</v>
      </c>
      <c r="AE134" s="14">
        <v>0</v>
      </c>
      <c r="AF134" s="14">
        <v>0</v>
      </c>
      <c r="AG134" s="14">
        <v>0</v>
      </c>
      <c r="AH134" s="14">
        <v>0</v>
      </c>
      <c r="AI134" s="14">
        <v>0</v>
      </c>
      <c r="AJ134" s="14">
        <v>0</v>
      </c>
      <c r="AK134" s="14">
        <v>0</v>
      </c>
      <c r="AL134" s="14">
        <v>0</v>
      </c>
      <c r="AM134" s="14">
        <v>0</v>
      </c>
      <c r="AN134" s="14">
        <v>0</v>
      </c>
      <c r="AO134" s="14">
        <v>0</v>
      </c>
      <c r="AP134" s="14">
        <v>0</v>
      </c>
      <c r="AQ134" s="14">
        <v>0</v>
      </c>
      <c r="AR134" s="14">
        <v>0</v>
      </c>
      <c r="AS134" s="14">
        <v>0</v>
      </c>
      <c r="AT134" s="14">
        <f>+K134-R134-Y134-AF134-AM134</f>
        <v>0</v>
      </c>
      <c r="AU134" s="14">
        <f>+L134-S134-Z134-AG134-AN134</f>
        <v>0</v>
      </c>
      <c r="AV134" s="14">
        <f>+M134-T134-AA134-AH134-AO134</f>
        <v>0</v>
      </c>
      <c r="AW134" s="14">
        <f>+N134-U134-AB134-AI134-AP134</f>
        <v>44718.95</v>
      </c>
      <c r="AX134" s="14">
        <f>+O134-V134-AC134-AJ134-AQ134</f>
        <v>0</v>
      </c>
      <c r="AY134" s="14">
        <f>+P134-W134-AD134-AK134-AR134</f>
        <v>44718.95</v>
      </c>
      <c r="AZ134" s="14">
        <f>+Q134-X134-AE134-AL134-AS134</f>
        <v>44718.95</v>
      </c>
      <c r="BA134" s="154"/>
      <c r="BB134" s="155"/>
      <c r="BC134" s="154"/>
      <c r="BD134" s="155"/>
      <c r="BE134" s="154"/>
      <c r="BF134" s="155"/>
      <c r="BG134" s="154"/>
      <c r="BH134" s="155"/>
    </row>
    <row r="135" spans="1:60" ht="46.5">
      <c r="A135" s="5">
        <v>2026</v>
      </c>
      <c r="B135" s="5">
        <v>8324</v>
      </c>
      <c r="C135" s="5">
        <v>2</v>
      </c>
      <c r="D135" s="5">
        <v>6</v>
      </c>
      <c r="E135" s="5">
        <v>20</v>
      </c>
      <c r="F135" s="5">
        <v>2000</v>
      </c>
      <c r="G135" s="5">
        <v>2900</v>
      </c>
      <c r="H135" s="5">
        <v>294</v>
      </c>
      <c r="I135" s="88">
        <v>1</v>
      </c>
      <c r="J135" s="15" t="s">
        <v>55</v>
      </c>
      <c r="K135" s="16">
        <v>0</v>
      </c>
      <c r="L135" s="16">
        <v>0</v>
      </c>
      <c r="M135" s="17">
        <v>0</v>
      </c>
      <c r="N135" s="16">
        <v>44718.95</v>
      </c>
      <c r="O135" s="16">
        <v>0</v>
      </c>
      <c r="P135" s="17">
        <v>44718.95</v>
      </c>
      <c r="Q135" s="17">
        <v>44718.95</v>
      </c>
      <c r="R135" s="16">
        <v>0</v>
      </c>
      <c r="S135" s="16">
        <v>0</v>
      </c>
      <c r="T135" s="17">
        <v>0</v>
      </c>
      <c r="U135" s="16">
        <v>0</v>
      </c>
      <c r="V135" s="16">
        <v>0</v>
      </c>
      <c r="W135" s="17">
        <v>0</v>
      </c>
      <c r="X135" s="17">
        <v>0</v>
      </c>
      <c r="Y135" s="16">
        <v>0</v>
      </c>
      <c r="Z135" s="16">
        <v>0</v>
      </c>
      <c r="AA135" s="17">
        <v>0</v>
      </c>
      <c r="AB135" s="16">
        <v>0</v>
      </c>
      <c r="AC135" s="16">
        <v>0</v>
      </c>
      <c r="AD135" s="17">
        <v>0</v>
      </c>
      <c r="AE135" s="17">
        <v>0</v>
      </c>
      <c r="AF135" s="16">
        <v>0</v>
      </c>
      <c r="AG135" s="16">
        <v>0</v>
      </c>
      <c r="AH135" s="17">
        <v>0</v>
      </c>
      <c r="AI135" s="16">
        <v>0</v>
      </c>
      <c r="AJ135" s="16">
        <v>0</v>
      </c>
      <c r="AK135" s="17">
        <v>0</v>
      </c>
      <c r="AL135" s="17">
        <v>0</v>
      </c>
      <c r="AM135" s="16">
        <v>0</v>
      </c>
      <c r="AN135" s="16">
        <v>0</v>
      </c>
      <c r="AO135" s="17">
        <v>0</v>
      </c>
      <c r="AP135" s="16">
        <v>0</v>
      </c>
      <c r="AQ135" s="16">
        <v>0</v>
      </c>
      <c r="AR135" s="17">
        <v>0</v>
      </c>
      <c r="AS135" s="17">
        <v>0</v>
      </c>
      <c r="AT135" s="16">
        <f>+K135-R135-Y135-AF135-AM135</f>
        <v>0</v>
      </c>
      <c r="AU135" s="16">
        <f>+L135-S135-Z135-AG135-AN135</f>
        <v>0</v>
      </c>
      <c r="AV135" s="17">
        <f>+M135-T135-AA135-AH135-AO135</f>
        <v>0</v>
      </c>
      <c r="AW135" s="16">
        <f>+N135-U135-AB135-AI135-AP135</f>
        <v>44718.95</v>
      </c>
      <c r="AX135" s="16">
        <f>+O135-V135-AC135-AJ135-AQ135</f>
        <v>0</v>
      </c>
      <c r="AY135" s="17">
        <f>+P135-W135-AD135-AK135-AR135</f>
        <v>44718.95</v>
      </c>
      <c r="AZ135" s="17">
        <f>+Q135-X135-AE135-AL135-AS135</f>
        <v>44718.95</v>
      </c>
      <c r="BA135" s="150">
        <v>1</v>
      </c>
      <c r="BB135" s="151"/>
      <c r="BC135" s="150"/>
      <c r="BD135" s="151"/>
      <c r="BE135" s="150"/>
      <c r="BF135" s="151"/>
      <c r="BG135" s="137">
        <f>+BA135-BC135-BE135</f>
        <v>1</v>
      </c>
      <c r="BH135" s="151"/>
    </row>
    <row r="136" spans="1:60" ht="27.75">
      <c r="A136" s="75">
        <v>2026</v>
      </c>
      <c r="B136" s="75">
        <v>8324</v>
      </c>
      <c r="C136" s="75">
        <v>2</v>
      </c>
      <c r="D136" s="75">
        <v>6</v>
      </c>
      <c r="E136" s="75">
        <v>20</v>
      </c>
      <c r="F136" s="75">
        <v>5000</v>
      </c>
      <c r="G136" s="75"/>
      <c r="H136" s="75"/>
      <c r="I136" s="77" t="s">
        <v>19</v>
      </c>
      <c r="J136" s="79" t="s">
        <v>36</v>
      </c>
      <c r="K136" s="80">
        <v>0</v>
      </c>
      <c r="L136" s="80">
        <v>0</v>
      </c>
      <c r="M136" s="80">
        <v>0</v>
      </c>
      <c r="N136" s="80">
        <v>780438.49</v>
      </c>
      <c r="O136" s="80">
        <v>0</v>
      </c>
      <c r="P136" s="80">
        <v>780438.49</v>
      </c>
      <c r="Q136" s="80">
        <v>780438.49</v>
      </c>
      <c r="R136" s="80">
        <v>0</v>
      </c>
      <c r="S136" s="80">
        <v>0</v>
      </c>
      <c r="T136" s="80">
        <v>0</v>
      </c>
      <c r="U136" s="80">
        <v>0</v>
      </c>
      <c r="V136" s="80">
        <v>0</v>
      </c>
      <c r="W136" s="80">
        <v>0</v>
      </c>
      <c r="X136" s="80">
        <v>0</v>
      </c>
      <c r="Y136" s="80">
        <v>0</v>
      </c>
      <c r="Z136" s="80">
        <v>0</v>
      </c>
      <c r="AA136" s="80">
        <v>0</v>
      </c>
      <c r="AB136" s="80">
        <v>0</v>
      </c>
      <c r="AC136" s="80">
        <v>0</v>
      </c>
      <c r="AD136" s="80">
        <v>0</v>
      </c>
      <c r="AE136" s="80">
        <v>0</v>
      </c>
      <c r="AF136" s="80">
        <v>0</v>
      </c>
      <c r="AG136" s="80">
        <v>0</v>
      </c>
      <c r="AH136" s="80">
        <v>0</v>
      </c>
      <c r="AI136" s="80">
        <v>0</v>
      </c>
      <c r="AJ136" s="80">
        <v>0</v>
      </c>
      <c r="AK136" s="80">
        <v>0</v>
      </c>
      <c r="AL136" s="80">
        <v>0</v>
      </c>
      <c r="AM136" s="80">
        <v>0</v>
      </c>
      <c r="AN136" s="80">
        <v>0</v>
      </c>
      <c r="AO136" s="80">
        <v>0</v>
      </c>
      <c r="AP136" s="80">
        <v>0</v>
      </c>
      <c r="AQ136" s="80">
        <v>0</v>
      </c>
      <c r="AR136" s="80">
        <v>0</v>
      </c>
      <c r="AS136" s="80">
        <v>0</v>
      </c>
      <c r="AT136" s="80">
        <f>+K136-R136-Y136-AF136-AM136</f>
        <v>0</v>
      </c>
      <c r="AU136" s="80">
        <f>+L136-S136-Z136-AG136-AN136</f>
        <v>0</v>
      </c>
      <c r="AV136" s="80">
        <f>+M136-T136-AA136-AH136-AO136</f>
        <v>0</v>
      </c>
      <c r="AW136" s="80">
        <f>+N136-U136-AB136-AI136-AP136</f>
        <v>780438.49</v>
      </c>
      <c r="AX136" s="80">
        <f>+O136-V136-AC136-AJ136-AQ136</f>
        <v>0</v>
      </c>
      <c r="AY136" s="80">
        <f>+P136-W136-AD136-AK136-AR136</f>
        <v>780438.49</v>
      </c>
      <c r="AZ136" s="80">
        <f>+Q136-X136-AE136-AL136-AS136</f>
        <v>780438.49</v>
      </c>
      <c r="BA136" s="131"/>
      <c r="BB136" s="132"/>
      <c r="BC136" s="131"/>
      <c r="BD136" s="132"/>
      <c r="BE136" s="131"/>
      <c r="BF136" s="132"/>
      <c r="BG136" s="131"/>
      <c r="BH136" s="132"/>
    </row>
    <row r="137" spans="1:60" ht="27.75">
      <c r="A137" s="76">
        <v>2026</v>
      </c>
      <c r="B137" s="76">
        <v>8324</v>
      </c>
      <c r="C137" s="76">
        <v>2</v>
      </c>
      <c r="D137" s="76">
        <v>6</v>
      </c>
      <c r="E137" s="76">
        <v>20</v>
      </c>
      <c r="F137" s="76">
        <v>5000</v>
      </c>
      <c r="G137" s="76">
        <v>5100</v>
      </c>
      <c r="H137" s="76"/>
      <c r="I137" s="78" t="s">
        <v>19</v>
      </c>
      <c r="J137" s="81" t="s">
        <v>37</v>
      </c>
      <c r="K137" s="82">
        <v>0</v>
      </c>
      <c r="L137" s="82">
        <v>0</v>
      </c>
      <c r="M137" s="82">
        <v>0</v>
      </c>
      <c r="N137" s="82">
        <v>306337.10000000003</v>
      </c>
      <c r="O137" s="82">
        <v>0</v>
      </c>
      <c r="P137" s="82">
        <v>306337.10000000003</v>
      </c>
      <c r="Q137" s="82">
        <v>306337.10000000003</v>
      </c>
      <c r="R137" s="82">
        <v>0</v>
      </c>
      <c r="S137" s="82">
        <v>0</v>
      </c>
      <c r="T137" s="82">
        <v>0</v>
      </c>
      <c r="U137" s="82">
        <v>0</v>
      </c>
      <c r="V137" s="82">
        <v>0</v>
      </c>
      <c r="W137" s="82">
        <v>0</v>
      </c>
      <c r="X137" s="82">
        <v>0</v>
      </c>
      <c r="Y137" s="82">
        <v>0</v>
      </c>
      <c r="Z137" s="82">
        <v>0</v>
      </c>
      <c r="AA137" s="82">
        <v>0</v>
      </c>
      <c r="AB137" s="82">
        <v>0</v>
      </c>
      <c r="AC137" s="82">
        <v>0</v>
      </c>
      <c r="AD137" s="82">
        <v>0</v>
      </c>
      <c r="AE137" s="82">
        <v>0</v>
      </c>
      <c r="AF137" s="82">
        <v>0</v>
      </c>
      <c r="AG137" s="82">
        <v>0</v>
      </c>
      <c r="AH137" s="82">
        <v>0</v>
      </c>
      <c r="AI137" s="82">
        <v>0</v>
      </c>
      <c r="AJ137" s="82">
        <v>0</v>
      </c>
      <c r="AK137" s="82">
        <v>0</v>
      </c>
      <c r="AL137" s="82">
        <v>0</v>
      </c>
      <c r="AM137" s="82">
        <v>0</v>
      </c>
      <c r="AN137" s="82">
        <v>0</v>
      </c>
      <c r="AO137" s="82">
        <v>0</v>
      </c>
      <c r="AP137" s="82">
        <v>0</v>
      </c>
      <c r="AQ137" s="82">
        <v>0</v>
      </c>
      <c r="AR137" s="82">
        <v>0</v>
      </c>
      <c r="AS137" s="82">
        <v>0</v>
      </c>
      <c r="AT137" s="82">
        <f>+K137-R137-Y137-AF137-AM137</f>
        <v>0</v>
      </c>
      <c r="AU137" s="82">
        <f>+L137-S137-Z137-AG137-AN137</f>
        <v>0</v>
      </c>
      <c r="AV137" s="82">
        <f>+M137-T137-AA137-AH137-AO137</f>
        <v>0</v>
      </c>
      <c r="AW137" s="82">
        <f>+N137-U137-AB137-AI137-AP137</f>
        <v>306337.10000000003</v>
      </c>
      <c r="AX137" s="82">
        <f>+O137-V137-AC137-AJ137-AQ137</f>
        <v>0</v>
      </c>
      <c r="AY137" s="82">
        <f>+P137-W137-AD137-AK137-AR137</f>
        <v>306337.10000000003</v>
      </c>
      <c r="AZ137" s="82">
        <f>+Q137-X137-AE137-AL137-AS137</f>
        <v>306337.10000000003</v>
      </c>
      <c r="BA137" s="133"/>
      <c r="BB137" s="134"/>
      <c r="BC137" s="133"/>
      <c r="BD137" s="134"/>
      <c r="BE137" s="133"/>
      <c r="BF137" s="134"/>
      <c r="BG137" s="133"/>
      <c r="BH137" s="134"/>
    </row>
    <row r="138" spans="1:60" ht="27.75">
      <c r="A138" s="83">
        <v>2026</v>
      </c>
      <c r="B138" s="83">
        <v>8324</v>
      </c>
      <c r="C138" s="83">
        <v>2</v>
      </c>
      <c r="D138" s="83">
        <v>6</v>
      </c>
      <c r="E138" s="83">
        <v>20</v>
      </c>
      <c r="F138" s="83">
        <v>5000</v>
      </c>
      <c r="G138" s="83">
        <v>5100</v>
      </c>
      <c r="H138" s="83">
        <v>515</v>
      </c>
      <c r="I138" s="92" t="s">
        <v>19</v>
      </c>
      <c r="J138" s="85" t="s">
        <v>38</v>
      </c>
      <c r="K138" s="86">
        <v>0</v>
      </c>
      <c r="L138" s="86">
        <v>0</v>
      </c>
      <c r="M138" s="86">
        <v>0</v>
      </c>
      <c r="N138" s="86">
        <v>306337.10000000003</v>
      </c>
      <c r="O138" s="86">
        <v>0</v>
      </c>
      <c r="P138" s="86">
        <v>306337.10000000003</v>
      </c>
      <c r="Q138" s="86">
        <v>306337.10000000003</v>
      </c>
      <c r="R138" s="86">
        <v>0</v>
      </c>
      <c r="S138" s="86">
        <v>0</v>
      </c>
      <c r="T138" s="86">
        <v>0</v>
      </c>
      <c r="U138" s="86">
        <v>0</v>
      </c>
      <c r="V138" s="86">
        <v>0</v>
      </c>
      <c r="W138" s="86">
        <v>0</v>
      </c>
      <c r="X138" s="86">
        <v>0</v>
      </c>
      <c r="Y138" s="86">
        <v>0</v>
      </c>
      <c r="Z138" s="86">
        <v>0</v>
      </c>
      <c r="AA138" s="86">
        <v>0</v>
      </c>
      <c r="AB138" s="86">
        <v>0</v>
      </c>
      <c r="AC138" s="86">
        <v>0</v>
      </c>
      <c r="AD138" s="86">
        <v>0</v>
      </c>
      <c r="AE138" s="86">
        <v>0</v>
      </c>
      <c r="AF138" s="86">
        <v>0</v>
      </c>
      <c r="AG138" s="86">
        <v>0</v>
      </c>
      <c r="AH138" s="86">
        <v>0</v>
      </c>
      <c r="AI138" s="86">
        <v>0</v>
      </c>
      <c r="AJ138" s="86">
        <v>0</v>
      </c>
      <c r="AK138" s="86">
        <v>0</v>
      </c>
      <c r="AL138" s="86">
        <v>0</v>
      </c>
      <c r="AM138" s="86">
        <v>0</v>
      </c>
      <c r="AN138" s="86">
        <v>0</v>
      </c>
      <c r="AO138" s="86">
        <v>0</v>
      </c>
      <c r="AP138" s="86">
        <v>0</v>
      </c>
      <c r="AQ138" s="86">
        <v>0</v>
      </c>
      <c r="AR138" s="86">
        <v>0</v>
      </c>
      <c r="AS138" s="86">
        <v>0</v>
      </c>
      <c r="AT138" s="86">
        <f>+K138-R138-Y138-AF138-AM138</f>
        <v>0</v>
      </c>
      <c r="AU138" s="86">
        <f>+L138-S138-Z138-AG138-AN138</f>
        <v>0</v>
      </c>
      <c r="AV138" s="86">
        <f>+M138-T138-AA138-AH138-AO138</f>
        <v>0</v>
      </c>
      <c r="AW138" s="86">
        <f>+N138-U138-AB138-AI138-AP138</f>
        <v>306337.10000000003</v>
      </c>
      <c r="AX138" s="86">
        <f>+O138-V138-AC138-AJ138-AQ138</f>
        <v>0</v>
      </c>
      <c r="AY138" s="86">
        <f>+P138-W138-AD138-AK138-AR138</f>
        <v>306337.10000000003</v>
      </c>
      <c r="AZ138" s="86">
        <f>+Q138-X138-AE138-AL138-AS138</f>
        <v>306337.10000000003</v>
      </c>
      <c r="BA138" s="135"/>
      <c r="BB138" s="136"/>
      <c r="BC138" s="135"/>
      <c r="BD138" s="136"/>
      <c r="BE138" s="135"/>
      <c r="BF138" s="136"/>
      <c r="BG138" s="135"/>
      <c r="BH138" s="136"/>
    </row>
    <row r="139" spans="1:60" ht="27.75">
      <c r="A139" s="87">
        <v>2026</v>
      </c>
      <c r="B139" s="87">
        <v>8324</v>
      </c>
      <c r="C139" s="87">
        <v>2</v>
      </c>
      <c r="D139" s="87">
        <v>6</v>
      </c>
      <c r="E139" s="87">
        <v>20</v>
      </c>
      <c r="F139" s="87">
        <v>5000</v>
      </c>
      <c r="G139" s="87">
        <v>5100</v>
      </c>
      <c r="H139" s="87">
        <v>515</v>
      </c>
      <c r="I139" s="88">
        <v>1</v>
      </c>
      <c r="J139" s="89" t="s">
        <v>38</v>
      </c>
      <c r="K139" s="90">
        <v>0</v>
      </c>
      <c r="L139" s="90">
        <v>0</v>
      </c>
      <c r="M139" s="91">
        <v>0</v>
      </c>
      <c r="N139" s="90">
        <v>306337.09999999998</v>
      </c>
      <c r="O139" s="90">
        <v>0</v>
      </c>
      <c r="P139" s="91">
        <v>306337.09999999998</v>
      </c>
      <c r="Q139" s="91">
        <v>306337.09999999998</v>
      </c>
      <c r="R139" s="90">
        <v>0</v>
      </c>
      <c r="S139" s="90">
        <v>0</v>
      </c>
      <c r="T139" s="91">
        <v>0</v>
      </c>
      <c r="U139" s="90">
        <v>0</v>
      </c>
      <c r="V139" s="90">
        <v>0</v>
      </c>
      <c r="W139" s="91">
        <v>0</v>
      </c>
      <c r="X139" s="91">
        <v>0</v>
      </c>
      <c r="Y139" s="90">
        <v>0</v>
      </c>
      <c r="Z139" s="90">
        <v>0</v>
      </c>
      <c r="AA139" s="91">
        <v>0</v>
      </c>
      <c r="AB139" s="90">
        <v>0</v>
      </c>
      <c r="AC139" s="90">
        <v>0</v>
      </c>
      <c r="AD139" s="91">
        <v>0</v>
      </c>
      <c r="AE139" s="91">
        <v>0</v>
      </c>
      <c r="AF139" s="90">
        <v>0</v>
      </c>
      <c r="AG139" s="90">
        <v>0</v>
      </c>
      <c r="AH139" s="91">
        <v>0</v>
      </c>
      <c r="AI139" s="90">
        <v>0</v>
      </c>
      <c r="AJ139" s="90">
        <v>0</v>
      </c>
      <c r="AK139" s="91">
        <v>0</v>
      </c>
      <c r="AL139" s="91">
        <v>0</v>
      </c>
      <c r="AM139" s="90">
        <v>0</v>
      </c>
      <c r="AN139" s="90">
        <v>0</v>
      </c>
      <c r="AO139" s="91">
        <v>0</v>
      </c>
      <c r="AP139" s="90">
        <v>0</v>
      </c>
      <c r="AQ139" s="90">
        <v>0</v>
      </c>
      <c r="AR139" s="91">
        <v>0</v>
      </c>
      <c r="AS139" s="91">
        <v>0</v>
      </c>
      <c r="AT139" s="90">
        <f>+K139-R139-Y139-AF139-AM139</f>
        <v>0</v>
      </c>
      <c r="AU139" s="90">
        <f>+L139-S139-Z139-AG139-AN139</f>
        <v>0</v>
      </c>
      <c r="AV139" s="91">
        <f>+M139-T139-AA139-AH139-AO139</f>
        <v>0</v>
      </c>
      <c r="AW139" s="90">
        <f>+N139-U139-AB139-AI139-AP139</f>
        <v>306337.09999999998</v>
      </c>
      <c r="AX139" s="90">
        <f>+O139-V139-AC139-AJ139-AQ139</f>
        <v>0</v>
      </c>
      <c r="AY139" s="91">
        <f>+P139-W139-AD139-AK139-AR139</f>
        <v>306337.09999999998</v>
      </c>
      <c r="AZ139" s="91">
        <f>+Q139-X139-AE139-AL139-AS139</f>
        <v>306337.09999999998</v>
      </c>
      <c r="BA139" s="137">
        <v>8</v>
      </c>
      <c r="BB139" s="138"/>
      <c r="BC139" s="137"/>
      <c r="BD139" s="138"/>
      <c r="BE139" s="137"/>
      <c r="BF139" s="138"/>
      <c r="BG139" s="137">
        <f>+BA139-BC139-BE139</f>
        <v>8</v>
      </c>
      <c r="BH139" s="138"/>
    </row>
    <row r="140" spans="1:60" ht="27.75">
      <c r="A140" s="76">
        <v>2026</v>
      </c>
      <c r="B140" s="76">
        <v>8324</v>
      </c>
      <c r="C140" s="76">
        <v>2</v>
      </c>
      <c r="D140" s="76">
        <v>6</v>
      </c>
      <c r="E140" s="76">
        <v>20</v>
      </c>
      <c r="F140" s="76">
        <v>5000</v>
      </c>
      <c r="G140" s="76">
        <v>5200</v>
      </c>
      <c r="H140" s="76"/>
      <c r="I140" s="78" t="s">
        <v>19</v>
      </c>
      <c r="J140" s="81" t="s">
        <v>39</v>
      </c>
      <c r="K140" s="82">
        <v>0</v>
      </c>
      <c r="L140" s="82">
        <v>0</v>
      </c>
      <c r="M140" s="82">
        <v>0</v>
      </c>
      <c r="N140" s="82">
        <v>40177.410000000003</v>
      </c>
      <c r="O140" s="82">
        <v>0</v>
      </c>
      <c r="P140" s="82">
        <v>40177.410000000003</v>
      </c>
      <c r="Q140" s="82">
        <v>40177.410000000003</v>
      </c>
      <c r="R140" s="82">
        <v>0</v>
      </c>
      <c r="S140" s="82">
        <v>0</v>
      </c>
      <c r="T140" s="82">
        <v>0</v>
      </c>
      <c r="U140" s="82">
        <v>0</v>
      </c>
      <c r="V140" s="82">
        <v>0</v>
      </c>
      <c r="W140" s="82">
        <v>0</v>
      </c>
      <c r="X140" s="82">
        <v>0</v>
      </c>
      <c r="Y140" s="82">
        <v>0</v>
      </c>
      <c r="Z140" s="82">
        <v>0</v>
      </c>
      <c r="AA140" s="82">
        <v>0</v>
      </c>
      <c r="AB140" s="82">
        <v>0</v>
      </c>
      <c r="AC140" s="82">
        <v>0</v>
      </c>
      <c r="AD140" s="82">
        <v>0</v>
      </c>
      <c r="AE140" s="82">
        <v>0</v>
      </c>
      <c r="AF140" s="82">
        <v>0</v>
      </c>
      <c r="AG140" s="82">
        <v>0</v>
      </c>
      <c r="AH140" s="82">
        <v>0</v>
      </c>
      <c r="AI140" s="82">
        <v>0</v>
      </c>
      <c r="AJ140" s="82">
        <v>0</v>
      </c>
      <c r="AK140" s="82">
        <v>0</v>
      </c>
      <c r="AL140" s="82">
        <v>0</v>
      </c>
      <c r="AM140" s="82">
        <v>0</v>
      </c>
      <c r="AN140" s="82">
        <v>0</v>
      </c>
      <c r="AO140" s="82">
        <v>0</v>
      </c>
      <c r="AP140" s="82">
        <v>0</v>
      </c>
      <c r="AQ140" s="82">
        <v>0</v>
      </c>
      <c r="AR140" s="82">
        <v>0</v>
      </c>
      <c r="AS140" s="82">
        <v>0</v>
      </c>
      <c r="AT140" s="82">
        <f>+K140-R140-Y140-AF140-AM140</f>
        <v>0</v>
      </c>
      <c r="AU140" s="82">
        <f>+L140-S140-Z140-AG140-AN140</f>
        <v>0</v>
      </c>
      <c r="AV140" s="82">
        <f>+M140-T140-AA140-AH140-AO140</f>
        <v>0</v>
      </c>
      <c r="AW140" s="82">
        <f>+N140-U140-AB140-AI140-AP140</f>
        <v>40177.410000000003</v>
      </c>
      <c r="AX140" s="82">
        <f>+O140-V140-AC140-AJ140-AQ140</f>
        <v>0</v>
      </c>
      <c r="AY140" s="82">
        <f>+P140-W140-AD140-AK140-AR140</f>
        <v>40177.410000000003</v>
      </c>
      <c r="AZ140" s="82">
        <f>+Q140-X140-AE140-AL140-AS140</f>
        <v>40177.410000000003</v>
      </c>
      <c r="BA140" s="133"/>
      <c r="BB140" s="134"/>
      <c r="BC140" s="133"/>
      <c r="BD140" s="134"/>
      <c r="BE140" s="133"/>
      <c r="BF140" s="134"/>
      <c r="BG140" s="133"/>
      <c r="BH140" s="134"/>
    </row>
    <row r="141" spans="1:60" ht="27.75">
      <c r="A141" s="83">
        <v>2026</v>
      </c>
      <c r="B141" s="83">
        <v>8324</v>
      </c>
      <c r="C141" s="83">
        <v>2</v>
      </c>
      <c r="D141" s="83">
        <v>6</v>
      </c>
      <c r="E141" s="83">
        <v>20</v>
      </c>
      <c r="F141" s="83">
        <v>5000</v>
      </c>
      <c r="G141" s="83">
        <v>5200</v>
      </c>
      <c r="H141" s="83">
        <v>523</v>
      </c>
      <c r="I141" s="92" t="s">
        <v>19</v>
      </c>
      <c r="J141" s="85" t="s">
        <v>40</v>
      </c>
      <c r="K141" s="86">
        <v>0</v>
      </c>
      <c r="L141" s="86">
        <v>0</v>
      </c>
      <c r="M141" s="86">
        <v>0</v>
      </c>
      <c r="N141" s="86">
        <v>40177.410000000003</v>
      </c>
      <c r="O141" s="86">
        <v>0</v>
      </c>
      <c r="P141" s="86">
        <v>40177.410000000003</v>
      </c>
      <c r="Q141" s="86">
        <v>40177.410000000003</v>
      </c>
      <c r="R141" s="86">
        <v>0</v>
      </c>
      <c r="S141" s="86">
        <v>0</v>
      </c>
      <c r="T141" s="86">
        <v>0</v>
      </c>
      <c r="U141" s="86">
        <v>0</v>
      </c>
      <c r="V141" s="86">
        <v>0</v>
      </c>
      <c r="W141" s="86">
        <v>0</v>
      </c>
      <c r="X141" s="86">
        <v>0</v>
      </c>
      <c r="Y141" s="86">
        <v>0</v>
      </c>
      <c r="Z141" s="86">
        <v>0</v>
      </c>
      <c r="AA141" s="86">
        <v>0</v>
      </c>
      <c r="AB141" s="86">
        <v>0</v>
      </c>
      <c r="AC141" s="86">
        <v>0</v>
      </c>
      <c r="AD141" s="86">
        <v>0</v>
      </c>
      <c r="AE141" s="86">
        <v>0</v>
      </c>
      <c r="AF141" s="86">
        <v>0</v>
      </c>
      <c r="AG141" s="86">
        <v>0</v>
      </c>
      <c r="AH141" s="86">
        <v>0</v>
      </c>
      <c r="AI141" s="86">
        <v>0</v>
      </c>
      <c r="AJ141" s="86">
        <v>0</v>
      </c>
      <c r="AK141" s="86">
        <v>0</v>
      </c>
      <c r="AL141" s="86">
        <v>0</v>
      </c>
      <c r="AM141" s="86">
        <v>0</v>
      </c>
      <c r="AN141" s="86">
        <v>0</v>
      </c>
      <c r="AO141" s="86">
        <v>0</v>
      </c>
      <c r="AP141" s="86">
        <v>0</v>
      </c>
      <c r="AQ141" s="86">
        <v>0</v>
      </c>
      <c r="AR141" s="86">
        <v>0</v>
      </c>
      <c r="AS141" s="86">
        <v>0</v>
      </c>
      <c r="AT141" s="86">
        <f>+K141-R141-Y141-AF141-AM141</f>
        <v>0</v>
      </c>
      <c r="AU141" s="86">
        <f>+L141-S141-Z141-AG141-AN141</f>
        <v>0</v>
      </c>
      <c r="AV141" s="86">
        <f>+M141-T141-AA141-AH141-AO141</f>
        <v>0</v>
      </c>
      <c r="AW141" s="86">
        <f>+N141-U141-AB141-AI141-AP141</f>
        <v>40177.410000000003</v>
      </c>
      <c r="AX141" s="86">
        <f>+O141-V141-AC141-AJ141-AQ141</f>
        <v>0</v>
      </c>
      <c r="AY141" s="86">
        <f>+P141-W141-AD141-AK141-AR141</f>
        <v>40177.410000000003</v>
      </c>
      <c r="AZ141" s="86">
        <f>+Q141-X141-AE141-AL141-AS141</f>
        <v>40177.410000000003</v>
      </c>
      <c r="BA141" s="135"/>
      <c r="BB141" s="136"/>
      <c r="BC141" s="135"/>
      <c r="BD141" s="136"/>
      <c r="BE141" s="135"/>
      <c r="BF141" s="136"/>
      <c r="BG141" s="135"/>
      <c r="BH141" s="136"/>
    </row>
    <row r="142" spans="1:60" ht="27.75">
      <c r="A142" s="87">
        <v>2026</v>
      </c>
      <c r="B142" s="87">
        <v>8324</v>
      </c>
      <c r="C142" s="87">
        <v>2</v>
      </c>
      <c r="D142" s="87">
        <v>6</v>
      </c>
      <c r="E142" s="87">
        <v>20</v>
      </c>
      <c r="F142" s="87">
        <v>5000</v>
      </c>
      <c r="G142" s="87">
        <v>5200</v>
      </c>
      <c r="H142" s="87">
        <v>523</v>
      </c>
      <c r="I142" s="88">
        <v>1</v>
      </c>
      <c r="J142" s="89" t="s">
        <v>40</v>
      </c>
      <c r="K142" s="90">
        <v>0</v>
      </c>
      <c r="L142" s="90">
        <v>0</v>
      </c>
      <c r="M142" s="91">
        <v>0</v>
      </c>
      <c r="N142" s="90">
        <v>40177.410000000003</v>
      </c>
      <c r="O142" s="90">
        <v>0</v>
      </c>
      <c r="P142" s="91">
        <v>40177.410000000003</v>
      </c>
      <c r="Q142" s="91">
        <v>40177.410000000003</v>
      </c>
      <c r="R142" s="90">
        <v>0</v>
      </c>
      <c r="S142" s="90">
        <v>0</v>
      </c>
      <c r="T142" s="91">
        <v>0</v>
      </c>
      <c r="U142" s="90">
        <v>0</v>
      </c>
      <c r="V142" s="90">
        <v>0</v>
      </c>
      <c r="W142" s="91">
        <v>0</v>
      </c>
      <c r="X142" s="91">
        <v>0</v>
      </c>
      <c r="Y142" s="90">
        <v>0</v>
      </c>
      <c r="Z142" s="90">
        <v>0</v>
      </c>
      <c r="AA142" s="91">
        <v>0</v>
      </c>
      <c r="AB142" s="90">
        <v>0</v>
      </c>
      <c r="AC142" s="90">
        <v>0</v>
      </c>
      <c r="AD142" s="91">
        <v>0</v>
      </c>
      <c r="AE142" s="91">
        <v>0</v>
      </c>
      <c r="AF142" s="90">
        <v>0</v>
      </c>
      <c r="AG142" s="90">
        <v>0</v>
      </c>
      <c r="AH142" s="91">
        <v>0</v>
      </c>
      <c r="AI142" s="90">
        <v>0</v>
      </c>
      <c r="AJ142" s="90">
        <v>0</v>
      </c>
      <c r="AK142" s="91">
        <v>0</v>
      </c>
      <c r="AL142" s="91">
        <v>0</v>
      </c>
      <c r="AM142" s="90">
        <v>0</v>
      </c>
      <c r="AN142" s="90">
        <v>0</v>
      </c>
      <c r="AO142" s="91">
        <v>0</v>
      </c>
      <c r="AP142" s="90">
        <v>0</v>
      </c>
      <c r="AQ142" s="90">
        <v>0</v>
      </c>
      <c r="AR142" s="91">
        <v>0</v>
      </c>
      <c r="AS142" s="91">
        <v>0</v>
      </c>
      <c r="AT142" s="90">
        <f>+K142-R142-Y142-AF142-AM142</f>
        <v>0</v>
      </c>
      <c r="AU142" s="90">
        <f>+L142-S142-Z142-AG142-AN142</f>
        <v>0</v>
      </c>
      <c r="AV142" s="91">
        <f>+M142-T142-AA142-AH142-AO142</f>
        <v>0</v>
      </c>
      <c r="AW142" s="90">
        <f>+N142-U142-AB142-AI142-AP142</f>
        <v>40177.410000000003</v>
      </c>
      <c r="AX142" s="90">
        <f>+O142-V142-AC142-AJ142-AQ142</f>
        <v>0</v>
      </c>
      <c r="AY142" s="91">
        <f>+P142-W142-AD142-AK142-AR142</f>
        <v>40177.410000000003</v>
      </c>
      <c r="AZ142" s="91">
        <f>+Q142-X142-AE142-AL142-AS142</f>
        <v>40177.410000000003</v>
      </c>
      <c r="BA142" s="137">
        <v>1</v>
      </c>
      <c r="BB142" s="138"/>
      <c r="BC142" s="137"/>
      <c r="BD142" s="138"/>
      <c r="BE142" s="137"/>
      <c r="BF142" s="138"/>
      <c r="BG142" s="137">
        <f>+BA142-BC142-BE142</f>
        <v>1</v>
      </c>
      <c r="BH142" s="138"/>
    </row>
    <row r="143" spans="1:60" ht="27.75">
      <c r="A143" s="76">
        <v>2026</v>
      </c>
      <c r="B143" s="76">
        <v>8324</v>
      </c>
      <c r="C143" s="76">
        <v>2</v>
      </c>
      <c r="D143" s="76">
        <v>6</v>
      </c>
      <c r="E143" s="76">
        <v>20</v>
      </c>
      <c r="F143" s="76">
        <v>5000</v>
      </c>
      <c r="G143" s="76">
        <v>5400</v>
      </c>
      <c r="H143" s="76"/>
      <c r="I143" s="78" t="s">
        <v>19</v>
      </c>
      <c r="J143" s="81" t="s">
        <v>67</v>
      </c>
      <c r="K143" s="82">
        <v>0</v>
      </c>
      <c r="L143" s="82">
        <v>0</v>
      </c>
      <c r="M143" s="82">
        <v>0</v>
      </c>
      <c r="N143" s="82">
        <v>305900</v>
      </c>
      <c r="O143" s="82">
        <v>0</v>
      </c>
      <c r="P143" s="82">
        <v>305900</v>
      </c>
      <c r="Q143" s="82">
        <v>305900</v>
      </c>
      <c r="R143" s="82">
        <v>0</v>
      </c>
      <c r="S143" s="82">
        <v>0</v>
      </c>
      <c r="T143" s="82">
        <v>0</v>
      </c>
      <c r="U143" s="82">
        <v>0</v>
      </c>
      <c r="V143" s="82">
        <v>0</v>
      </c>
      <c r="W143" s="82">
        <v>0</v>
      </c>
      <c r="X143" s="82">
        <v>0</v>
      </c>
      <c r="Y143" s="82">
        <v>0</v>
      </c>
      <c r="Z143" s="82">
        <v>0</v>
      </c>
      <c r="AA143" s="82">
        <v>0</v>
      </c>
      <c r="AB143" s="82">
        <v>0</v>
      </c>
      <c r="AC143" s="82">
        <v>0</v>
      </c>
      <c r="AD143" s="82">
        <v>0</v>
      </c>
      <c r="AE143" s="82">
        <v>0</v>
      </c>
      <c r="AF143" s="82">
        <v>0</v>
      </c>
      <c r="AG143" s="82">
        <v>0</v>
      </c>
      <c r="AH143" s="82">
        <v>0</v>
      </c>
      <c r="AI143" s="82">
        <v>0</v>
      </c>
      <c r="AJ143" s="82">
        <v>0</v>
      </c>
      <c r="AK143" s="82">
        <v>0</v>
      </c>
      <c r="AL143" s="82">
        <v>0</v>
      </c>
      <c r="AM143" s="82">
        <v>0</v>
      </c>
      <c r="AN143" s="82">
        <v>0</v>
      </c>
      <c r="AO143" s="82">
        <v>0</v>
      </c>
      <c r="AP143" s="82">
        <v>0</v>
      </c>
      <c r="AQ143" s="82">
        <v>0</v>
      </c>
      <c r="AR143" s="82">
        <v>0</v>
      </c>
      <c r="AS143" s="82">
        <v>0</v>
      </c>
      <c r="AT143" s="82">
        <f>+K143-R143-Y143-AF143-AM143</f>
        <v>0</v>
      </c>
      <c r="AU143" s="82">
        <f>+L143-S143-Z143-AG143-AN143</f>
        <v>0</v>
      </c>
      <c r="AV143" s="82">
        <f>+M143-T143-AA143-AH143-AO143</f>
        <v>0</v>
      </c>
      <c r="AW143" s="82">
        <f>+N143-U143-AB143-AI143-AP143</f>
        <v>305900</v>
      </c>
      <c r="AX143" s="82">
        <f>+O143-V143-AC143-AJ143-AQ143</f>
        <v>0</v>
      </c>
      <c r="AY143" s="82">
        <f>+P143-W143-AD143-AK143-AR143</f>
        <v>305900</v>
      </c>
      <c r="AZ143" s="82">
        <f>+Q143-X143-AE143-AL143-AS143</f>
        <v>305900</v>
      </c>
      <c r="BA143" s="133"/>
      <c r="BB143" s="134"/>
      <c r="BC143" s="133"/>
      <c r="BD143" s="134"/>
      <c r="BE143" s="133"/>
      <c r="BF143" s="134"/>
      <c r="BG143" s="133"/>
      <c r="BH143" s="134"/>
    </row>
    <row r="144" spans="1:60" ht="27.75">
      <c r="A144" s="83">
        <v>2026</v>
      </c>
      <c r="B144" s="83">
        <v>8324</v>
      </c>
      <c r="C144" s="83">
        <v>2</v>
      </c>
      <c r="D144" s="83">
        <v>6</v>
      </c>
      <c r="E144" s="83">
        <v>20</v>
      </c>
      <c r="F144" s="83">
        <v>5000</v>
      </c>
      <c r="G144" s="83">
        <v>5400</v>
      </c>
      <c r="H144" s="83">
        <v>541</v>
      </c>
      <c r="I144" s="92" t="s">
        <v>19</v>
      </c>
      <c r="J144" s="85" t="s">
        <v>68</v>
      </c>
      <c r="K144" s="86">
        <v>0</v>
      </c>
      <c r="L144" s="86">
        <v>0</v>
      </c>
      <c r="M144" s="86">
        <v>0</v>
      </c>
      <c r="N144" s="86">
        <v>305900</v>
      </c>
      <c r="O144" s="86">
        <v>0</v>
      </c>
      <c r="P144" s="86">
        <v>305900</v>
      </c>
      <c r="Q144" s="86">
        <v>305900</v>
      </c>
      <c r="R144" s="86">
        <v>0</v>
      </c>
      <c r="S144" s="86">
        <v>0</v>
      </c>
      <c r="T144" s="86">
        <v>0</v>
      </c>
      <c r="U144" s="86">
        <v>0</v>
      </c>
      <c r="V144" s="86">
        <v>0</v>
      </c>
      <c r="W144" s="86">
        <v>0</v>
      </c>
      <c r="X144" s="86">
        <v>0</v>
      </c>
      <c r="Y144" s="86">
        <v>0</v>
      </c>
      <c r="Z144" s="86">
        <v>0</v>
      </c>
      <c r="AA144" s="86">
        <v>0</v>
      </c>
      <c r="AB144" s="86">
        <v>0</v>
      </c>
      <c r="AC144" s="86">
        <v>0</v>
      </c>
      <c r="AD144" s="86">
        <v>0</v>
      </c>
      <c r="AE144" s="86">
        <v>0</v>
      </c>
      <c r="AF144" s="86">
        <v>0</v>
      </c>
      <c r="AG144" s="86">
        <v>0</v>
      </c>
      <c r="AH144" s="86">
        <v>0</v>
      </c>
      <c r="AI144" s="86">
        <v>0</v>
      </c>
      <c r="AJ144" s="86">
        <v>0</v>
      </c>
      <c r="AK144" s="86">
        <v>0</v>
      </c>
      <c r="AL144" s="86">
        <v>0</v>
      </c>
      <c r="AM144" s="86">
        <v>0</v>
      </c>
      <c r="AN144" s="86">
        <v>0</v>
      </c>
      <c r="AO144" s="86">
        <v>0</v>
      </c>
      <c r="AP144" s="86">
        <v>0</v>
      </c>
      <c r="AQ144" s="86">
        <v>0</v>
      </c>
      <c r="AR144" s="86">
        <v>0</v>
      </c>
      <c r="AS144" s="86">
        <v>0</v>
      </c>
      <c r="AT144" s="86">
        <f>+K144-R144-Y144-AF144-AM144</f>
        <v>0</v>
      </c>
      <c r="AU144" s="86">
        <f>+L144-S144-Z144-AG144-AN144</f>
        <v>0</v>
      </c>
      <c r="AV144" s="86">
        <f>+M144-T144-AA144-AH144-AO144</f>
        <v>0</v>
      </c>
      <c r="AW144" s="86">
        <f>+N144-U144-AB144-AI144-AP144</f>
        <v>305900</v>
      </c>
      <c r="AX144" s="86">
        <f>+O144-V144-AC144-AJ144-AQ144</f>
        <v>0</v>
      </c>
      <c r="AY144" s="86">
        <f>+P144-W144-AD144-AK144-AR144</f>
        <v>305900</v>
      </c>
      <c r="AZ144" s="86">
        <f>+Q144-X144-AE144-AL144-AS144</f>
        <v>305900</v>
      </c>
      <c r="BA144" s="135"/>
      <c r="BB144" s="136"/>
      <c r="BC144" s="135"/>
      <c r="BD144" s="136"/>
      <c r="BE144" s="135"/>
      <c r="BF144" s="136"/>
      <c r="BG144" s="135"/>
      <c r="BH144" s="136"/>
    </row>
    <row r="145" spans="1:60" ht="27.75">
      <c r="A145" s="87">
        <v>2026</v>
      </c>
      <c r="B145" s="87">
        <v>8324</v>
      </c>
      <c r="C145" s="87">
        <v>2</v>
      </c>
      <c r="D145" s="87">
        <v>6</v>
      </c>
      <c r="E145" s="87">
        <v>20</v>
      </c>
      <c r="F145" s="87">
        <v>5000</v>
      </c>
      <c r="G145" s="87">
        <v>5400</v>
      </c>
      <c r="H145" s="87">
        <v>541</v>
      </c>
      <c r="I145" s="88">
        <v>1</v>
      </c>
      <c r="J145" s="89" t="s">
        <v>132</v>
      </c>
      <c r="K145" s="90">
        <v>0</v>
      </c>
      <c r="L145" s="90">
        <v>0</v>
      </c>
      <c r="M145" s="91">
        <v>0</v>
      </c>
      <c r="N145" s="90">
        <v>305900</v>
      </c>
      <c r="O145" s="90">
        <v>0</v>
      </c>
      <c r="P145" s="91">
        <v>305900</v>
      </c>
      <c r="Q145" s="91">
        <v>305900</v>
      </c>
      <c r="R145" s="90">
        <v>0</v>
      </c>
      <c r="S145" s="90">
        <v>0</v>
      </c>
      <c r="T145" s="91">
        <v>0</v>
      </c>
      <c r="U145" s="90">
        <v>0</v>
      </c>
      <c r="V145" s="90">
        <v>0</v>
      </c>
      <c r="W145" s="91">
        <v>0</v>
      </c>
      <c r="X145" s="91">
        <v>0</v>
      </c>
      <c r="Y145" s="90">
        <v>0</v>
      </c>
      <c r="Z145" s="90">
        <v>0</v>
      </c>
      <c r="AA145" s="91">
        <v>0</v>
      </c>
      <c r="AB145" s="90">
        <v>0</v>
      </c>
      <c r="AC145" s="90">
        <v>0</v>
      </c>
      <c r="AD145" s="91">
        <v>0</v>
      </c>
      <c r="AE145" s="91">
        <v>0</v>
      </c>
      <c r="AF145" s="90">
        <v>0</v>
      </c>
      <c r="AG145" s="90">
        <v>0</v>
      </c>
      <c r="AH145" s="91">
        <v>0</v>
      </c>
      <c r="AI145" s="90">
        <v>0</v>
      </c>
      <c r="AJ145" s="90">
        <v>0</v>
      </c>
      <c r="AK145" s="91">
        <v>0</v>
      </c>
      <c r="AL145" s="91">
        <v>0</v>
      </c>
      <c r="AM145" s="90">
        <v>0</v>
      </c>
      <c r="AN145" s="90">
        <v>0</v>
      </c>
      <c r="AO145" s="91">
        <v>0</v>
      </c>
      <c r="AP145" s="90">
        <v>0</v>
      </c>
      <c r="AQ145" s="90">
        <v>0</v>
      </c>
      <c r="AR145" s="91">
        <v>0</v>
      </c>
      <c r="AS145" s="91">
        <v>0</v>
      </c>
      <c r="AT145" s="90">
        <f>+K145-R145-Y145-AF145-AM145</f>
        <v>0</v>
      </c>
      <c r="AU145" s="90">
        <f>+L145-S145-Z145-AG145-AN145</f>
        <v>0</v>
      </c>
      <c r="AV145" s="91">
        <f>+M145-T145-AA145-AH145-AO145</f>
        <v>0</v>
      </c>
      <c r="AW145" s="90">
        <f>+N145-U145-AB145-AI145-AP145</f>
        <v>305900</v>
      </c>
      <c r="AX145" s="90">
        <f>+O145-V145-AC145-AJ145-AQ145</f>
        <v>0</v>
      </c>
      <c r="AY145" s="91">
        <f>+P145-W145-AD145-AK145-AR145</f>
        <v>305900</v>
      </c>
      <c r="AZ145" s="91">
        <f>+Q145-X145-AE145-AL145-AS145</f>
        <v>305900</v>
      </c>
      <c r="BA145" s="137">
        <v>1</v>
      </c>
      <c r="BB145" s="138"/>
      <c r="BC145" s="137"/>
      <c r="BD145" s="138"/>
      <c r="BE145" s="137"/>
      <c r="BF145" s="138"/>
      <c r="BG145" s="137">
        <f>+BA145-BC145-BE145</f>
        <v>1</v>
      </c>
      <c r="BH145" s="138"/>
    </row>
    <row r="146" spans="1:60" ht="27.75">
      <c r="A146" s="76">
        <v>2026</v>
      </c>
      <c r="B146" s="76">
        <v>8324</v>
      </c>
      <c r="C146" s="76">
        <v>2</v>
      </c>
      <c r="D146" s="76">
        <v>6</v>
      </c>
      <c r="E146" s="76">
        <v>20</v>
      </c>
      <c r="F146" s="76">
        <v>5000</v>
      </c>
      <c r="G146" s="76">
        <v>5600</v>
      </c>
      <c r="H146" s="76"/>
      <c r="I146" s="78" t="s">
        <v>19</v>
      </c>
      <c r="J146" s="81" t="s">
        <v>79</v>
      </c>
      <c r="K146" s="82">
        <v>0</v>
      </c>
      <c r="L146" s="82">
        <v>0</v>
      </c>
      <c r="M146" s="82">
        <v>0</v>
      </c>
      <c r="N146" s="82">
        <v>128023.98</v>
      </c>
      <c r="O146" s="82">
        <v>0</v>
      </c>
      <c r="P146" s="82">
        <v>128023.98</v>
      </c>
      <c r="Q146" s="82">
        <v>128023.98</v>
      </c>
      <c r="R146" s="82">
        <v>0</v>
      </c>
      <c r="S146" s="82">
        <v>0</v>
      </c>
      <c r="T146" s="82">
        <v>0</v>
      </c>
      <c r="U146" s="82">
        <v>0</v>
      </c>
      <c r="V146" s="82">
        <v>0</v>
      </c>
      <c r="W146" s="82">
        <v>0</v>
      </c>
      <c r="X146" s="82">
        <v>0</v>
      </c>
      <c r="Y146" s="82">
        <v>0</v>
      </c>
      <c r="Z146" s="82">
        <v>0</v>
      </c>
      <c r="AA146" s="82">
        <v>0</v>
      </c>
      <c r="AB146" s="82">
        <v>0</v>
      </c>
      <c r="AC146" s="82">
        <v>0</v>
      </c>
      <c r="AD146" s="82">
        <v>0</v>
      </c>
      <c r="AE146" s="82">
        <v>0</v>
      </c>
      <c r="AF146" s="82">
        <v>0</v>
      </c>
      <c r="AG146" s="82">
        <v>0</v>
      </c>
      <c r="AH146" s="82">
        <v>0</v>
      </c>
      <c r="AI146" s="82">
        <v>0</v>
      </c>
      <c r="AJ146" s="82">
        <v>0</v>
      </c>
      <c r="AK146" s="82">
        <v>0</v>
      </c>
      <c r="AL146" s="82">
        <v>0</v>
      </c>
      <c r="AM146" s="82">
        <v>0</v>
      </c>
      <c r="AN146" s="82">
        <v>0</v>
      </c>
      <c r="AO146" s="82">
        <v>0</v>
      </c>
      <c r="AP146" s="82">
        <v>0</v>
      </c>
      <c r="AQ146" s="82">
        <v>0</v>
      </c>
      <c r="AR146" s="82">
        <v>0</v>
      </c>
      <c r="AS146" s="82">
        <v>0</v>
      </c>
      <c r="AT146" s="82">
        <f>+K146-R146-Y146-AF146-AM146</f>
        <v>0</v>
      </c>
      <c r="AU146" s="82">
        <f>+L146-S146-Z146-AG146-AN146</f>
        <v>0</v>
      </c>
      <c r="AV146" s="82">
        <f>+M146-T146-AA146-AH146-AO146</f>
        <v>0</v>
      </c>
      <c r="AW146" s="82">
        <f>+N146-U146-AB146-AI146-AP146</f>
        <v>128023.98</v>
      </c>
      <c r="AX146" s="82">
        <f>+O146-V146-AC146-AJ146-AQ146</f>
        <v>0</v>
      </c>
      <c r="AY146" s="82">
        <f>+P146-W146-AD146-AK146-AR146</f>
        <v>128023.98</v>
      </c>
      <c r="AZ146" s="82">
        <f>+Q146-X146-AE146-AL146-AS146</f>
        <v>128023.98</v>
      </c>
      <c r="BA146" s="156"/>
      <c r="BB146" s="134"/>
      <c r="BC146" s="156"/>
      <c r="BD146" s="134"/>
      <c r="BE146" s="156"/>
      <c r="BF146" s="134"/>
      <c r="BG146" s="156"/>
      <c r="BH146" s="134"/>
    </row>
    <row r="147" spans="1:60" ht="27.75">
      <c r="A147" s="83">
        <v>2026</v>
      </c>
      <c r="B147" s="83">
        <v>8324</v>
      </c>
      <c r="C147" s="83">
        <v>2</v>
      </c>
      <c r="D147" s="83">
        <v>6</v>
      </c>
      <c r="E147" s="83">
        <v>20</v>
      </c>
      <c r="F147" s="83">
        <v>5000</v>
      </c>
      <c r="G147" s="83">
        <v>5600</v>
      </c>
      <c r="H147" s="83">
        <v>565</v>
      </c>
      <c r="I147" s="92" t="s">
        <v>19</v>
      </c>
      <c r="J147" s="85" t="s">
        <v>78</v>
      </c>
      <c r="K147" s="86">
        <v>0</v>
      </c>
      <c r="L147" s="86">
        <v>0</v>
      </c>
      <c r="M147" s="86">
        <v>0</v>
      </c>
      <c r="N147" s="86">
        <v>128023.98</v>
      </c>
      <c r="O147" s="86">
        <v>0</v>
      </c>
      <c r="P147" s="86">
        <v>128023.98</v>
      </c>
      <c r="Q147" s="86">
        <v>128023.98</v>
      </c>
      <c r="R147" s="86">
        <v>0</v>
      </c>
      <c r="S147" s="86">
        <v>0</v>
      </c>
      <c r="T147" s="86">
        <v>0</v>
      </c>
      <c r="U147" s="86">
        <v>0</v>
      </c>
      <c r="V147" s="86">
        <v>0</v>
      </c>
      <c r="W147" s="86">
        <v>0</v>
      </c>
      <c r="X147" s="86">
        <v>0</v>
      </c>
      <c r="Y147" s="86">
        <v>0</v>
      </c>
      <c r="Z147" s="86">
        <v>0</v>
      </c>
      <c r="AA147" s="86">
        <v>0</v>
      </c>
      <c r="AB147" s="86">
        <v>0</v>
      </c>
      <c r="AC147" s="86">
        <v>0</v>
      </c>
      <c r="AD147" s="86">
        <v>0</v>
      </c>
      <c r="AE147" s="86">
        <v>0</v>
      </c>
      <c r="AF147" s="86">
        <v>0</v>
      </c>
      <c r="AG147" s="86">
        <v>0</v>
      </c>
      <c r="AH147" s="86">
        <v>0</v>
      </c>
      <c r="AI147" s="86">
        <v>0</v>
      </c>
      <c r="AJ147" s="86">
        <v>0</v>
      </c>
      <c r="AK147" s="86">
        <v>0</v>
      </c>
      <c r="AL147" s="86">
        <v>0</v>
      </c>
      <c r="AM147" s="86">
        <v>0</v>
      </c>
      <c r="AN147" s="86">
        <v>0</v>
      </c>
      <c r="AO147" s="86">
        <v>0</v>
      </c>
      <c r="AP147" s="86">
        <v>0</v>
      </c>
      <c r="AQ147" s="86">
        <v>0</v>
      </c>
      <c r="AR147" s="86">
        <v>0</v>
      </c>
      <c r="AS147" s="86">
        <v>0</v>
      </c>
      <c r="AT147" s="86">
        <f>+K147-R147-Y147-AF147-AM147</f>
        <v>0</v>
      </c>
      <c r="AU147" s="86">
        <f>+L147-S147-Z147-AG147-AN147</f>
        <v>0</v>
      </c>
      <c r="AV147" s="86">
        <f>+M147-T147-AA147-AH147-AO147</f>
        <v>0</v>
      </c>
      <c r="AW147" s="86">
        <f>+N147-U147-AB147-AI147-AP147</f>
        <v>128023.98</v>
      </c>
      <c r="AX147" s="86">
        <f>+O147-V147-AC147-AJ147-AQ147</f>
        <v>0</v>
      </c>
      <c r="AY147" s="86">
        <f>+P147-W147-AD147-AK147-AR147</f>
        <v>128023.98</v>
      </c>
      <c r="AZ147" s="86">
        <f>+Q147-X147-AE147-AL147-AS147</f>
        <v>128023.98</v>
      </c>
      <c r="BA147" s="135"/>
      <c r="BB147" s="136"/>
      <c r="BC147" s="135"/>
      <c r="BD147" s="136"/>
      <c r="BE147" s="135"/>
      <c r="BF147" s="136"/>
      <c r="BG147" s="135"/>
      <c r="BH147" s="136"/>
    </row>
    <row r="148" spans="1:60" ht="27.75">
      <c r="A148" s="87">
        <v>2026</v>
      </c>
      <c r="B148" s="87">
        <v>8324</v>
      </c>
      <c r="C148" s="87">
        <v>2</v>
      </c>
      <c r="D148" s="87">
        <v>6</v>
      </c>
      <c r="E148" s="87">
        <v>20</v>
      </c>
      <c r="F148" s="87">
        <v>5000</v>
      </c>
      <c r="G148" s="87">
        <v>5600</v>
      </c>
      <c r="H148" s="87">
        <v>565</v>
      </c>
      <c r="I148" s="88">
        <v>1</v>
      </c>
      <c r="J148" s="89" t="s">
        <v>78</v>
      </c>
      <c r="K148" s="90">
        <v>0</v>
      </c>
      <c r="L148" s="90">
        <v>0</v>
      </c>
      <c r="M148" s="91">
        <v>0</v>
      </c>
      <c r="N148" s="90">
        <v>128023.98</v>
      </c>
      <c r="O148" s="90">
        <v>0</v>
      </c>
      <c r="P148" s="91">
        <v>128023.98</v>
      </c>
      <c r="Q148" s="91">
        <v>128023.98</v>
      </c>
      <c r="R148" s="90">
        <v>0</v>
      </c>
      <c r="S148" s="90">
        <v>0</v>
      </c>
      <c r="T148" s="91">
        <v>0</v>
      </c>
      <c r="U148" s="90">
        <v>0</v>
      </c>
      <c r="V148" s="90">
        <v>0</v>
      </c>
      <c r="W148" s="91">
        <v>0</v>
      </c>
      <c r="X148" s="91">
        <v>0</v>
      </c>
      <c r="Y148" s="90">
        <v>0</v>
      </c>
      <c r="Z148" s="90">
        <v>0</v>
      </c>
      <c r="AA148" s="91">
        <v>0</v>
      </c>
      <c r="AB148" s="90">
        <v>0</v>
      </c>
      <c r="AC148" s="90">
        <v>0</v>
      </c>
      <c r="AD148" s="91">
        <v>0</v>
      </c>
      <c r="AE148" s="91">
        <v>0</v>
      </c>
      <c r="AF148" s="90">
        <v>0</v>
      </c>
      <c r="AG148" s="90">
        <v>0</v>
      </c>
      <c r="AH148" s="91">
        <v>0</v>
      </c>
      <c r="AI148" s="90">
        <v>0</v>
      </c>
      <c r="AJ148" s="90">
        <v>0</v>
      </c>
      <c r="AK148" s="91">
        <v>0</v>
      </c>
      <c r="AL148" s="91">
        <v>0</v>
      </c>
      <c r="AM148" s="90">
        <v>0</v>
      </c>
      <c r="AN148" s="90">
        <v>0</v>
      </c>
      <c r="AO148" s="91">
        <v>0</v>
      </c>
      <c r="AP148" s="90">
        <v>0</v>
      </c>
      <c r="AQ148" s="90">
        <v>0</v>
      </c>
      <c r="AR148" s="91">
        <v>0</v>
      </c>
      <c r="AS148" s="91">
        <v>0</v>
      </c>
      <c r="AT148" s="90">
        <f>+K148-R148-Y148-AF148-AM148</f>
        <v>0</v>
      </c>
      <c r="AU148" s="90">
        <f>+L148-S148-Z148-AG148-AN148</f>
        <v>0</v>
      </c>
      <c r="AV148" s="91">
        <f>+M148-T148-AA148-AH148-AO148</f>
        <v>0</v>
      </c>
      <c r="AW148" s="90">
        <f>+N148-U148-AB148-AI148-AP148</f>
        <v>128023.98</v>
      </c>
      <c r="AX148" s="90">
        <f>+O148-V148-AC148-AJ148-AQ148</f>
        <v>0</v>
      </c>
      <c r="AY148" s="91">
        <f>+P148-W148-AD148-AK148-AR148</f>
        <v>128023.98</v>
      </c>
      <c r="AZ148" s="91">
        <f>+Q148-X148-AE148-AL148-AS148</f>
        <v>128023.98</v>
      </c>
      <c r="BA148" s="137">
        <v>1</v>
      </c>
      <c r="BB148" s="138"/>
      <c r="BC148" s="137"/>
      <c r="BD148" s="138"/>
      <c r="BE148" s="137"/>
      <c r="BF148" s="138"/>
      <c r="BG148" s="137">
        <f>+BA148-BC148-BE148</f>
        <v>1</v>
      </c>
      <c r="BH148" s="138"/>
    </row>
    <row r="149" spans="1:60" ht="55.5">
      <c r="A149" s="56">
        <v>2026</v>
      </c>
      <c r="B149" s="56">
        <v>8324</v>
      </c>
      <c r="C149" s="56">
        <v>3</v>
      </c>
      <c r="D149" s="56"/>
      <c r="E149" s="56"/>
      <c r="F149" s="56"/>
      <c r="G149" s="56"/>
      <c r="H149" s="62"/>
      <c r="I149" s="63"/>
      <c r="J149" s="69" t="s">
        <v>133</v>
      </c>
      <c r="K149" s="70">
        <v>133243169.95</v>
      </c>
      <c r="L149" s="70">
        <v>65043561</v>
      </c>
      <c r="M149" s="70">
        <v>198286730.94999999</v>
      </c>
      <c r="N149" s="70">
        <v>7462051.0700000003</v>
      </c>
      <c r="O149" s="70">
        <v>0</v>
      </c>
      <c r="P149" s="70">
        <v>7462051.0700000003</v>
      </c>
      <c r="Q149" s="70">
        <v>205748782.01999998</v>
      </c>
      <c r="R149" s="70">
        <v>0</v>
      </c>
      <c r="S149" s="70">
        <v>0</v>
      </c>
      <c r="T149" s="70">
        <v>0</v>
      </c>
      <c r="U149" s="70">
        <v>0</v>
      </c>
      <c r="V149" s="70">
        <v>0</v>
      </c>
      <c r="W149" s="70">
        <v>0</v>
      </c>
      <c r="X149" s="70">
        <v>0</v>
      </c>
      <c r="Y149" s="70">
        <v>0</v>
      </c>
      <c r="Z149" s="70">
        <v>0</v>
      </c>
      <c r="AA149" s="70">
        <v>0</v>
      </c>
      <c r="AB149" s="70">
        <v>0</v>
      </c>
      <c r="AC149" s="70">
        <v>0</v>
      </c>
      <c r="AD149" s="70">
        <v>0</v>
      </c>
      <c r="AE149" s="70">
        <v>0</v>
      </c>
      <c r="AF149" s="70">
        <v>0</v>
      </c>
      <c r="AG149" s="70">
        <v>0</v>
      </c>
      <c r="AH149" s="70">
        <v>0</v>
      </c>
      <c r="AI149" s="70">
        <v>0</v>
      </c>
      <c r="AJ149" s="70">
        <v>0</v>
      </c>
      <c r="AK149" s="70">
        <v>0</v>
      </c>
      <c r="AL149" s="70">
        <v>0</v>
      </c>
      <c r="AM149" s="70">
        <v>0</v>
      </c>
      <c r="AN149" s="70">
        <v>0</v>
      </c>
      <c r="AO149" s="70">
        <v>0</v>
      </c>
      <c r="AP149" s="70">
        <v>0</v>
      </c>
      <c r="AQ149" s="70">
        <v>0</v>
      </c>
      <c r="AR149" s="70">
        <v>0</v>
      </c>
      <c r="AS149" s="70">
        <v>0</v>
      </c>
      <c r="AT149" s="70">
        <f>+K149-R149-Y149-AF149-AM149</f>
        <v>133243169.95</v>
      </c>
      <c r="AU149" s="70">
        <f>+L149-S149-Z149-AG149-AN149</f>
        <v>65043561</v>
      </c>
      <c r="AV149" s="70">
        <f>+M149-T149-AA149-AH149-AO149</f>
        <v>198286730.94999999</v>
      </c>
      <c r="AW149" s="70">
        <f>+N149-U149-AB149-AI149-AP149</f>
        <v>7462051.0700000003</v>
      </c>
      <c r="AX149" s="70">
        <f>+O149-V149-AC149-AJ149-AQ149</f>
        <v>0</v>
      </c>
      <c r="AY149" s="70">
        <f>+P149-W149-AD149-AK149-AR149</f>
        <v>7462051.0700000003</v>
      </c>
      <c r="AZ149" s="70">
        <f>+Q149-X149-AE149-AL149-AS149</f>
        <v>205748782.01999998</v>
      </c>
      <c r="BA149" s="125"/>
      <c r="BB149" s="126"/>
      <c r="BC149" s="125"/>
      <c r="BD149" s="126"/>
      <c r="BE149" s="125"/>
      <c r="BF149" s="126"/>
      <c r="BG149" s="125"/>
      <c r="BH149" s="126"/>
    </row>
    <row r="150" spans="1:60" ht="27.75">
      <c r="A150" s="57">
        <v>2026</v>
      </c>
      <c r="B150" s="57">
        <v>8324</v>
      </c>
      <c r="C150" s="57">
        <v>3</v>
      </c>
      <c r="D150" s="57">
        <v>7</v>
      </c>
      <c r="E150" s="57"/>
      <c r="F150" s="57"/>
      <c r="G150" s="57"/>
      <c r="H150" s="57"/>
      <c r="I150" s="64"/>
      <c r="J150" s="71" t="s">
        <v>134</v>
      </c>
      <c r="K150" s="72">
        <v>1744000</v>
      </c>
      <c r="L150" s="72">
        <v>0</v>
      </c>
      <c r="M150" s="72">
        <v>1744000</v>
      </c>
      <c r="N150" s="72">
        <v>4692505.87</v>
      </c>
      <c r="O150" s="72">
        <v>0</v>
      </c>
      <c r="P150" s="72">
        <v>4692505.87</v>
      </c>
      <c r="Q150" s="72">
        <v>6436505.8700000001</v>
      </c>
      <c r="R150" s="72">
        <v>0</v>
      </c>
      <c r="S150" s="72">
        <v>0</v>
      </c>
      <c r="T150" s="72">
        <v>0</v>
      </c>
      <c r="U150" s="72">
        <v>0</v>
      </c>
      <c r="V150" s="72">
        <v>0</v>
      </c>
      <c r="W150" s="72">
        <v>0</v>
      </c>
      <c r="X150" s="72">
        <v>0</v>
      </c>
      <c r="Y150" s="72">
        <v>0</v>
      </c>
      <c r="Z150" s="72">
        <v>0</v>
      </c>
      <c r="AA150" s="72">
        <v>0</v>
      </c>
      <c r="AB150" s="72">
        <v>0</v>
      </c>
      <c r="AC150" s="72">
        <v>0</v>
      </c>
      <c r="AD150" s="72">
        <v>0</v>
      </c>
      <c r="AE150" s="72">
        <v>0</v>
      </c>
      <c r="AF150" s="72">
        <v>0</v>
      </c>
      <c r="AG150" s="72">
        <v>0</v>
      </c>
      <c r="AH150" s="72">
        <v>0</v>
      </c>
      <c r="AI150" s="72">
        <v>0</v>
      </c>
      <c r="AJ150" s="72">
        <v>0</v>
      </c>
      <c r="AK150" s="72">
        <v>0</v>
      </c>
      <c r="AL150" s="72">
        <v>0</v>
      </c>
      <c r="AM150" s="72">
        <v>0</v>
      </c>
      <c r="AN150" s="72">
        <v>0</v>
      </c>
      <c r="AO150" s="72">
        <v>0</v>
      </c>
      <c r="AP150" s="72">
        <v>0</v>
      </c>
      <c r="AQ150" s="72">
        <v>0</v>
      </c>
      <c r="AR150" s="72">
        <v>0</v>
      </c>
      <c r="AS150" s="72">
        <v>0</v>
      </c>
      <c r="AT150" s="72">
        <f>+K150-R150-Y150-AF150-AM150</f>
        <v>1744000</v>
      </c>
      <c r="AU150" s="72">
        <f>+L150-S150-Z150-AG150-AN150</f>
        <v>0</v>
      </c>
      <c r="AV150" s="72">
        <f>+M150-T150-AA150-AH150-AO150</f>
        <v>1744000</v>
      </c>
      <c r="AW150" s="72">
        <f>+N150-U150-AB150-AI150-AP150</f>
        <v>4692505.87</v>
      </c>
      <c r="AX150" s="72">
        <f>+O150-V150-AC150-AJ150-AQ150</f>
        <v>0</v>
      </c>
      <c r="AY150" s="72">
        <f>+P150-W150-AD150-AK150-AR150</f>
        <v>4692505.87</v>
      </c>
      <c r="AZ150" s="72">
        <f>+Q150-X150-AE150-AL150-AS150</f>
        <v>6436505.8700000001</v>
      </c>
      <c r="BA150" s="127"/>
      <c r="BB150" s="128"/>
      <c r="BC150" s="127"/>
      <c r="BD150" s="128"/>
      <c r="BE150" s="127"/>
      <c r="BF150" s="128"/>
      <c r="BG150" s="127"/>
      <c r="BH150" s="128"/>
    </row>
    <row r="151" spans="1:60" ht="55.5">
      <c r="A151" s="58">
        <v>2026</v>
      </c>
      <c r="B151" s="58">
        <v>8324</v>
      </c>
      <c r="C151" s="58">
        <v>3</v>
      </c>
      <c r="D151" s="58">
        <v>7</v>
      </c>
      <c r="E151" s="58">
        <v>21</v>
      </c>
      <c r="F151" s="58"/>
      <c r="G151" s="58"/>
      <c r="H151" s="65"/>
      <c r="I151" s="66" t="s">
        <v>19</v>
      </c>
      <c r="J151" s="73" t="s">
        <v>135</v>
      </c>
      <c r="K151" s="74">
        <v>1744000</v>
      </c>
      <c r="L151" s="74">
        <v>0</v>
      </c>
      <c r="M151" s="74">
        <v>1744000</v>
      </c>
      <c r="N151" s="74">
        <v>4692505.87</v>
      </c>
      <c r="O151" s="74">
        <v>0</v>
      </c>
      <c r="P151" s="74">
        <v>4692505.87</v>
      </c>
      <c r="Q151" s="74">
        <v>6436505.8700000001</v>
      </c>
      <c r="R151" s="74">
        <v>0</v>
      </c>
      <c r="S151" s="74">
        <v>0</v>
      </c>
      <c r="T151" s="74">
        <v>0</v>
      </c>
      <c r="U151" s="74">
        <v>0</v>
      </c>
      <c r="V151" s="74">
        <v>0</v>
      </c>
      <c r="W151" s="74">
        <v>0</v>
      </c>
      <c r="X151" s="74">
        <v>0</v>
      </c>
      <c r="Y151" s="74">
        <v>0</v>
      </c>
      <c r="Z151" s="74">
        <v>0</v>
      </c>
      <c r="AA151" s="74">
        <v>0</v>
      </c>
      <c r="AB151" s="74">
        <v>0</v>
      </c>
      <c r="AC151" s="74">
        <v>0</v>
      </c>
      <c r="AD151" s="74">
        <v>0</v>
      </c>
      <c r="AE151" s="74">
        <v>0</v>
      </c>
      <c r="AF151" s="74">
        <v>0</v>
      </c>
      <c r="AG151" s="74">
        <v>0</v>
      </c>
      <c r="AH151" s="74">
        <v>0</v>
      </c>
      <c r="AI151" s="74">
        <v>0</v>
      </c>
      <c r="AJ151" s="74">
        <v>0</v>
      </c>
      <c r="AK151" s="74">
        <v>0</v>
      </c>
      <c r="AL151" s="74">
        <v>0</v>
      </c>
      <c r="AM151" s="74">
        <v>0</v>
      </c>
      <c r="AN151" s="74">
        <v>0</v>
      </c>
      <c r="AO151" s="74">
        <v>0</v>
      </c>
      <c r="AP151" s="74">
        <v>0</v>
      </c>
      <c r="AQ151" s="74">
        <v>0</v>
      </c>
      <c r="AR151" s="74">
        <v>0</v>
      </c>
      <c r="AS151" s="74">
        <v>0</v>
      </c>
      <c r="AT151" s="74">
        <f>+K151-R151-Y151-AF151-AM151</f>
        <v>1744000</v>
      </c>
      <c r="AU151" s="74">
        <f>+L151-S151-Z151-AG151-AN151</f>
        <v>0</v>
      </c>
      <c r="AV151" s="74">
        <f>+M151-T151-AA151-AH151-AO151</f>
        <v>1744000</v>
      </c>
      <c r="AW151" s="74">
        <f>+N151-U151-AB151-AI151-AP151</f>
        <v>4692505.87</v>
      </c>
      <c r="AX151" s="74">
        <f>+O151-V151-AC151-AJ151-AQ151</f>
        <v>0</v>
      </c>
      <c r="AY151" s="74">
        <f>+P151-W151-AD151-AK151-AR151</f>
        <v>4692505.87</v>
      </c>
      <c r="AZ151" s="74">
        <f>+Q151-X151-AE151-AL151-AS151</f>
        <v>6436505.8700000001</v>
      </c>
      <c r="BA151" s="74"/>
      <c r="BB151" s="159"/>
      <c r="BC151" s="74"/>
      <c r="BD151" s="159"/>
      <c r="BE151" s="74"/>
      <c r="BF151" s="159"/>
      <c r="BG151" s="74"/>
      <c r="BH151" s="159"/>
    </row>
    <row r="152" spans="1:60" ht="27.75">
      <c r="A152" s="75">
        <v>2026</v>
      </c>
      <c r="B152" s="75">
        <v>8324</v>
      </c>
      <c r="C152" s="75">
        <v>3</v>
      </c>
      <c r="D152" s="75">
        <v>7</v>
      </c>
      <c r="E152" s="75">
        <v>21</v>
      </c>
      <c r="F152" s="75">
        <v>1000</v>
      </c>
      <c r="G152" s="75"/>
      <c r="H152" s="75"/>
      <c r="I152" s="77" t="s">
        <v>19</v>
      </c>
      <c r="J152" s="79" t="s">
        <v>20</v>
      </c>
      <c r="K152" s="80">
        <v>0</v>
      </c>
      <c r="L152" s="80">
        <v>0</v>
      </c>
      <c r="M152" s="80">
        <v>0</v>
      </c>
      <c r="N152" s="80">
        <v>2202274.2999999998</v>
      </c>
      <c r="O152" s="80">
        <v>0</v>
      </c>
      <c r="P152" s="80">
        <v>2202274.2999999998</v>
      </c>
      <c r="Q152" s="80">
        <v>2202274.2999999998</v>
      </c>
      <c r="R152" s="80">
        <v>0</v>
      </c>
      <c r="S152" s="80">
        <v>0</v>
      </c>
      <c r="T152" s="80">
        <v>0</v>
      </c>
      <c r="U152" s="80">
        <v>0</v>
      </c>
      <c r="V152" s="80">
        <v>0</v>
      </c>
      <c r="W152" s="80">
        <v>0</v>
      </c>
      <c r="X152" s="80">
        <v>0</v>
      </c>
      <c r="Y152" s="80">
        <v>0</v>
      </c>
      <c r="Z152" s="80">
        <v>0</v>
      </c>
      <c r="AA152" s="80">
        <v>0</v>
      </c>
      <c r="AB152" s="80">
        <v>0</v>
      </c>
      <c r="AC152" s="80">
        <v>0</v>
      </c>
      <c r="AD152" s="80">
        <v>0</v>
      </c>
      <c r="AE152" s="80">
        <v>0</v>
      </c>
      <c r="AF152" s="80">
        <v>0</v>
      </c>
      <c r="AG152" s="80">
        <v>0</v>
      </c>
      <c r="AH152" s="80">
        <v>0</v>
      </c>
      <c r="AI152" s="80">
        <v>0</v>
      </c>
      <c r="AJ152" s="80">
        <v>0</v>
      </c>
      <c r="AK152" s="80">
        <v>0</v>
      </c>
      <c r="AL152" s="80">
        <v>0</v>
      </c>
      <c r="AM152" s="80">
        <v>0</v>
      </c>
      <c r="AN152" s="80">
        <v>0</v>
      </c>
      <c r="AO152" s="80">
        <v>0</v>
      </c>
      <c r="AP152" s="80">
        <v>0</v>
      </c>
      <c r="AQ152" s="80">
        <v>0</v>
      </c>
      <c r="AR152" s="80">
        <v>0</v>
      </c>
      <c r="AS152" s="80">
        <v>0</v>
      </c>
      <c r="AT152" s="80">
        <f>+K152-R152-Y152-AF152-AM152</f>
        <v>0</v>
      </c>
      <c r="AU152" s="80">
        <f>+L152-S152-Z152-AG152-AN152</f>
        <v>0</v>
      </c>
      <c r="AV152" s="80">
        <f>+M152-T152-AA152-AH152-AO152</f>
        <v>0</v>
      </c>
      <c r="AW152" s="80">
        <f>+N152-U152-AB152-AI152-AP152</f>
        <v>2202274.2999999998</v>
      </c>
      <c r="AX152" s="80">
        <f>+O152-V152-AC152-AJ152-AQ152</f>
        <v>0</v>
      </c>
      <c r="AY152" s="80">
        <f>+P152-W152-AD152-AK152-AR152</f>
        <v>2202274.2999999998</v>
      </c>
      <c r="AZ152" s="80">
        <f>+Q152-X152-AE152-AL152-AS152</f>
        <v>2202274.2999999998</v>
      </c>
      <c r="BA152" s="160"/>
      <c r="BB152" s="161"/>
      <c r="BC152" s="160"/>
      <c r="BD152" s="161"/>
      <c r="BE152" s="160"/>
      <c r="BF152" s="161"/>
      <c r="BG152" s="160"/>
      <c r="BH152" s="161"/>
    </row>
    <row r="153" spans="1:60" ht="27.75">
      <c r="A153" s="76">
        <v>2026</v>
      </c>
      <c r="B153" s="76">
        <v>8324</v>
      </c>
      <c r="C153" s="76">
        <v>3</v>
      </c>
      <c r="D153" s="76">
        <v>7</v>
      </c>
      <c r="E153" s="76">
        <v>21</v>
      </c>
      <c r="F153" s="76">
        <v>1000</v>
      </c>
      <c r="G153" s="76">
        <v>1200</v>
      </c>
      <c r="H153" s="76"/>
      <c r="I153" s="78" t="s">
        <v>19</v>
      </c>
      <c r="J153" s="81" t="s">
        <v>21</v>
      </c>
      <c r="K153" s="82">
        <v>0</v>
      </c>
      <c r="L153" s="82">
        <v>0</v>
      </c>
      <c r="M153" s="82">
        <v>0</v>
      </c>
      <c r="N153" s="82">
        <v>2202274.2999999998</v>
      </c>
      <c r="O153" s="82">
        <v>0</v>
      </c>
      <c r="P153" s="82">
        <v>2202274.2999999998</v>
      </c>
      <c r="Q153" s="82">
        <v>2202274.2999999998</v>
      </c>
      <c r="R153" s="82">
        <v>0</v>
      </c>
      <c r="S153" s="82">
        <v>0</v>
      </c>
      <c r="T153" s="82">
        <v>0</v>
      </c>
      <c r="U153" s="82">
        <v>0</v>
      </c>
      <c r="V153" s="82">
        <v>0</v>
      </c>
      <c r="W153" s="82">
        <v>0</v>
      </c>
      <c r="X153" s="82">
        <v>0</v>
      </c>
      <c r="Y153" s="82">
        <v>0</v>
      </c>
      <c r="Z153" s="82">
        <v>0</v>
      </c>
      <c r="AA153" s="82">
        <v>0</v>
      </c>
      <c r="AB153" s="82">
        <v>0</v>
      </c>
      <c r="AC153" s="82">
        <v>0</v>
      </c>
      <c r="AD153" s="82">
        <v>0</v>
      </c>
      <c r="AE153" s="82">
        <v>0</v>
      </c>
      <c r="AF153" s="82">
        <v>0</v>
      </c>
      <c r="AG153" s="82">
        <v>0</v>
      </c>
      <c r="AH153" s="82">
        <v>0</v>
      </c>
      <c r="AI153" s="82">
        <v>0</v>
      </c>
      <c r="AJ153" s="82">
        <v>0</v>
      </c>
      <c r="AK153" s="82">
        <v>0</v>
      </c>
      <c r="AL153" s="82">
        <v>0</v>
      </c>
      <c r="AM153" s="82">
        <v>0</v>
      </c>
      <c r="AN153" s="82">
        <v>0</v>
      </c>
      <c r="AO153" s="82">
        <v>0</v>
      </c>
      <c r="AP153" s="82">
        <v>0</v>
      </c>
      <c r="AQ153" s="82">
        <v>0</v>
      </c>
      <c r="AR153" s="82">
        <v>0</v>
      </c>
      <c r="AS153" s="82">
        <v>0</v>
      </c>
      <c r="AT153" s="82">
        <f>+K153-R153-Y153-AF153-AM153</f>
        <v>0</v>
      </c>
      <c r="AU153" s="82">
        <f>+L153-S153-Z153-AG153-AN153</f>
        <v>0</v>
      </c>
      <c r="AV153" s="82">
        <f>+M153-T153-AA153-AH153-AO153</f>
        <v>0</v>
      </c>
      <c r="AW153" s="82">
        <f>+N153-U153-AB153-AI153-AP153</f>
        <v>2202274.2999999998</v>
      </c>
      <c r="AX153" s="82">
        <f>+O153-V153-AC153-AJ153-AQ153</f>
        <v>0</v>
      </c>
      <c r="AY153" s="82">
        <f>+P153-W153-AD153-AK153-AR153</f>
        <v>2202274.2999999998</v>
      </c>
      <c r="AZ153" s="82">
        <f>+Q153-X153-AE153-AL153-AS153</f>
        <v>2202274.2999999998</v>
      </c>
      <c r="BA153" s="162"/>
      <c r="BB153" s="163"/>
      <c r="BC153" s="162"/>
      <c r="BD153" s="163"/>
      <c r="BE153" s="162"/>
      <c r="BF153" s="163"/>
      <c r="BG153" s="162"/>
      <c r="BH153" s="163"/>
    </row>
    <row r="154" spans="1:60" ht="27.75">
      <c r="A154" s="83">
        <v>2026</v>
      </c>
      <c r="B154" s="83">
        <v>8324</v>
      </c>
      <c r="C154" s="83">
        <v>3</v>
      </c>
      <c r="D154" s="83">
        <v>7</v>
      </c>
      <c r="E154" s="83">
        <v>21</v>
      </c>
      <c r="F154" s="83">
        <v>1000</v>
      </c>
      <c r="G154" s="83">
        <v>1200</v>
      </c>
      <c r="H154" s="83">
        <v>121</v>
      </c>
      <c r="I154" s="92" t="s">
        <v>19</v>
      </c>
      <c r="J154" s="85" t="s">
        <v>22</v>
      </c>
      <c r="K154" s="86">
        <v>0</v>
      </c>
      <c r="L154" s="86">
        <v>0</v>
      </c>
      <c r="M154" s="86">
        <v>0</v>
      </c>
      <c r="N154" s="86">
        <v>2202274.2999999998</v>
      </c>
      <c r="O154" s="86">
        <v>0</v>
      </c>
      <c r="P154" s="86">
        <v>2202274.2999999998</v>
      </c>
      <c r="Q154" s="86">
        <v>2202274.2999999998</v>
      </c>
      <c r="R154" s="86">
        <v>0</v>
      </c>
      <c r="S154" s="86">
        <v>0</v>
      </c>
      <c r="T154" s="86">
        <v>0</v>
      </c>
      <c r="U154" s="86">
        <v>0</v>
      </c>
      <c r="V154" s="86">
        <v>0</v>
      </c>
      <c r="W154" s="86">
        <v>0</v>
      </c>
      <c r="X154" s="86">
        <v>0</v>
      </c>
      <c r="Y154" s="86">
        <v>0</v>
      </c>
      <c r="Z154" s="86">
        <v>0</v>
      </c>
      <c r="AA154" s="86">
        <v>0</v>
      </c>
      <c r="AB154" s="86">
        <v>0</v>
      </c>
      <c r="AC154" s="86">
        <v>0</v>
      </c>
      <c r="AD154" s="86">
        <v>0</v>
      </c>
      <c r="AE154" s="86">
        <v>0</v>
      </c>
      <c r="AF154" s="86">
        <v>0</v>
      </c>
      <c r="AG154" s="86">
        <v>0</v>
      </c>
      <c r="AH154" s="86">
        <v>0</v>
      </c>
      <c r="AI154" s="86">
        <v>0</v>
      </c>
      <c r="AJ154" s="86">
        <v>0</v>
      </c>
      <c r="AK154" s="86">
        <v>0</v>
      </c>
      <c r="AL154" s="86">
        <v>0</v>
      </c>
      <c r="AM154" s="86">
        <v>0</v>
      </c>
      <c r="AN154" s="86">
        <v>0</v>
      </c>
      <c r="AO154" s="86">
        <v>0</v>
      </c>
      <c r="AP154" s="86">
        <v>0</v>
      </c>
      <c r="AQ154" s="86">
        <v>0</v>
      </c>
      <c r="AR154" s="86">
        <v>0</v>
      </c>
      <c r="AS154" s="86">
        <v>0</v>
      </c>
      <c r="AT154" s="86">
        <f>+K154-R154-Y154-AF154-AM154</f>
        <v>0</v>
      </c>
      <c r="AU154" s="86">
        <f>+L154-S154-Z154-AG154-AN154</f>
        <v>0</v>
      </c>
      <c r="AV154" s="86">
        <f>+M154-T154-AA154-AH154-AO154</f>
        <v>0</v>
      </c>
      <c r="AW154" s="86">
        <f>+N154-U154-AB154-AI154-AP154</f>
        <v>2202274.2999999998</v>
      </c>
      <c r="AX154" s="86">
        <f>+O154-V154-AC154-AJ154-AQ154</f>
        <v>0</v>
      </c>
      <c r="AY154" s="86">
        <f>+P154-W154-AD154-AK154-AR154</f>
        <v>2202274.2999999998</v>
      </c>
      <c r="AZ154" s="86">
        <f>+Q154-X154-AE154-AL154-AS154</f>
        <v>2202274.2999999998</v>
      </c>
      <c r="BA154" s="164"/>
      <c r="BB154" s="165"/>
      <c r="BC154" s="164"/>
      <c r="BD154" s="165"/>
      <c r="BE154" s="164"/>
      <c r="BF154" s="165"/>
      <c r="BG154" s="164"/>
      <c r="BH154" s="165"/>
    </row>
    <row r="155" spans="1:60" ht="27.75">
      <c r="A155" s="87">
        <v>2026</v>
      </c>
      <c r="B155" s="87">
        <v>8324</v>
      </c>
      <c r="C155" s="87">
        <v>3</v>
      </c>
      <c r="D155" s="87">
        <v>7</v>
      </c>
      <c r="E155" s="87">
        <v>21</v>
      </c>
      <c r="F155" s="87">
        <v>1000</v>
      </c>
      <c r="G155" s="87">
        <v>1200</v>
      </c>
      <c r="H155" s="87">
        <v>121</v>
      </c>
      <c r="I155" s="88">
        <v>1</v>
      </c>
      <c r="J155" s="89" t="s">
        <v>23</v>
      </c>
      <c r="K155" s="91">
        <v>0</v>
      </c>
      <c r="L155" s="91">
        <v>0</v>
      </c>
      <c r="M155" s="91">
        <v>0</v>
      </c>
      <c r="N155" s="91">
        <v>2202274.2999999998</v>
      </c>
      <c r="O155" s="91">
        <v>0</v>
      </c>
      <c r="P155" s="91">
        <v>2202274.2999999998</v>
      </c>
      <c r="Q155" s="91">
        <v>2202274.2999999998</v>
      </c>
      <c r="R155" s="91">
        <v>0</v>
      </c>
      <c r="S155" s="91">
        <v>0</v>
      </c>
      <c r="T155" s="91">
        <v>0</v>
      </c>
      <c r="U155" s="91">
        <v>0</v>
      </c>
      <c r="V155" s="91">
        <v>0</v>
      </c>
      <c r="W155" s="91">
        <v>0</v>
      </c>
      <c r="X155" s="91">
        <v>0</v>
      </c>
      <c r="Y155" s="91">
        <v>0</v>
      </c>
      <c r="Z155" s="91">
        <v>0</v>
      </c>
      <c r="AA155" s="91">
        <v>0</v>
      </c>
      <c r="AB155" s="91">
        <v>0</v>
      </c>
      <c r="AC155" s="91">
        <v>0</v>
      </c>
      <c r="AD155" s="91">
        <v>0</v>
      </c>
      <c r="AE155" s="91">
        <v>0</v>
      </c>
      <c r="AF155" s="91">
        <v>0</v>
      </c>
      <c r="AG155" s="91">
        <v>0</v>
      </c>
      <c r="AH155" s="91">
        <v>0</v>
      </c>
      <c r="AI155" s="91">
        <v>0</v>
      </c>
      <c r="AJ155" s="91">
        <v>0</v>
      </c>
      <c r="AK155" s="91">
        <v>0</v>
      </c>
      <c r="AL155" s="91">
        <v>0</v>
      </c>
      <c r="AM155" s="91">
        <v>0</v>
      </c>
      <c r="AN155" s="91">
        <v>0</v>
      </c>
      <c r="AO155" s="91">
        <v>0</v>
      </c>
      <c r="AP155" s="91">
        <v>0</v>
      </c>
      <c r="AQ155" s="91">
        <v>0</v>
      </c>
      <c r="AR155" s="91">
        <v>0</v>
      </c>
      <c r="AS155" s="91">
        <v>0</v>
      </c>
      <c r="AT155" s="91">
        <f>+K155-R155-Y155-AF155-AM155</f>
        <v>0</v>
      </c>
      <c r="AU155" s="91">
        <f>+L155-S155-Z155-AG155-AN155</f>
        <v>0</v>
      </c>
      <c r="AV155" s="91">
        <f>+M155-T155-AA155-AH155-AO155</f>
        <v>0</v>
      </c>
      <c r="AW155" s="91">
        <f>+N155-U155-AB155-AI155-AP155</f>
        <v>2202274.2999999998</v>
      </c>
      <c r="AX155" s="91">
        <f>+O155-V155-AC155-AJ155-AQ155</f>
        <v>0</v>
      </c>
      <c r="AY155" s="91">
        <f>+P155-W155-AD155-AK155-AR155</f>
        <v>2202274.2999999998</v>
      </c>
      <c r="AZ155" s="91">
        <f>+Q155-X155-AE155-AL155-AS155</f>
        <v>2202274.2999999998</v>
      </c>
      <c r="BA155" s="166">
        <v>7</v>
      </c>
      <c r="BB155" s="167"/>
      <c r="BC155" s="166"/>
      <c r="BD155" s="167"/>
      <c r="BE155" s="166"/>
      <c r="BF155" s="167"/>
      <c r="BG155" s="137">
        <f>+BA155-BC155-BE155</f>
        <v>7</v>
      </c>
      <c r="BH155" s="167"/>
    </row>
    <row r="156" spans="1:60" ht="27.75">
      <c r="A156" s="75">
        <v>2026</v>
      </c>
      <c r="B156" s="75">
        <v>8324</v>
      </c>
      <c r="C156" s="75">
        <v>3</v>
      </c>
      <c r="D156" s="75">
        <v>7</v>
      </c>
      <c r="E156" s="75">
        <v>21</v>
      </c>
      <c r="F156" s="75">
        <v>2000</v>
      </c>
      <c r="G156" s="75"/>
      <c r="H156" s="75"/>
      <c r="I156" s="77" t="s">
        <v>19</v>
      </c>
      <c r="J156" s="79" t="s">
        <v>24</v>
      </c>
      <c r="K156" s="80">
        <v>0</v>
      </c>
      <c r="L156" s="80">
        <v>0</v>
      </c>
      <c r="M156" s="80">
        <v>0</v>
      </c>
      <c r="N156" s="80">
        <v>572000</v>
      </c>
      <c r="O156" s="80">
        <v>0</v>
      </c>
      <c r="P156" s="80">
        <v>572000</v>
      </c>
      <c r="Q156" s="80">
        <v>572000</v>
      </c>
      <c r="R156" s="80">
        <v>0</v>
      </c>
      <c r="S156" s="80">
        <v>0</v>
      </c>
      <c r="T156" s="80">
        <v>0</v>
      </c>
      <c r="U156" s="80">
        <v>0</v>
      </c>
      <c r="V156" s="80">
        <v>0</v>
      </c>
      <c r="W156" s="80">
        <v>0</v>
      </c>
      <c r="X156" s="80">
        <v>0</v>
      </c>
      <c r="Y156" s="80">
        <v>0</v>
      </c>
      <c r="Z156" s="80">
        <v>0</v>
      </c>
      <c r="AA156" s="80">
        <v>0</v>
      </c>
      <c r="AB156" s="80">
        <v>0</v>
      </c>
      <c r="AC156" s="80">
        <v>0</v>
      </c>
      <c r="AD156" s="80">
        <v>0</v>
      </c>
      <c r="AE156" s="80">
        <v>0</v>
      </c>
      <c r="AF156" s="80">
        <v>0</v>
      </c>
      <c r="AG156" s="80">
        <v>0</v>
      </c>
      <c r="AH156" s="80">
        <v>0</v>
      </c>
      <c r="AI156" s="80">
        <v>0</v>
      </c>
      <c r="AJ156" s="80">
        <v>0</v>
      </c>
      <c r="AK156" s="80">
        <v>0</v>
      </c>
      <c r="AL156" s="80">
        <v>0</v>
      </c>
      <c r="AM156" s="80">
        <v>0</v>
      </c>
      <c r="AN156" s="80">
        <v>0</v>
      </c>
      <c r="AO156" s="80">
        <v>0</v>
      </c>
      <c r="AP156" s="80">
        <v>0</v>
      </c>
      <c r="AQ156" s="80">
        <v>0</v>
      </c>
      <c r="AR156" s="80">
        <v>0</v>
      </c>
      <c r="AS156" s="80">
        <v>0</v>
      </c>
      <c r="AT156" s="80">
        <f>+K156-R156-Y156-AF156-AM156</f>
        <v>0</v>
      </c>
      <c r="AU156" s="80">
        <f>+L156-S156-Z156-AG156-AN156</f>
        <v>0</v>
      </c>
      <c r="AV156" s="80">
        <f>+M156-T156-AA156-AH156-AO156</f>
        <v>0</v>
      </c>
      <c r="AW156" s="80">
        <f>+N156-U156-AB156-AI156-AP156</f>
        <v>572000</v>
      </c>
      <c r="AX156" s="80">
        <f>+O156-V156-AC156-AJ156-AQ156</f>
        <v>0</v>
      </c>
      <c r="AY156" s="80">
        <f>+P156-W156-AD156-AK156-AR156</f>
        <v>572000</v>
      </c>
      <c r="AZ156" s="80">
        <f>+Q156-X156-AE156-AL156-AS156</f>
        <v>572000</v>
      </c>
      <c r="BA156" s="168"/>
      <c r="BB156" s="161"/>
      <c r="BC156" s="168"/>
      <c r="BD156" s="161"/>
      <c r="BE156" s="168"/>
      <c r="BF156" s="161"/>
      <c r="BG156" s="168"/>
      <c r="BH156" s="161"/>
    </row>
    <row r="157" spans="1:60" ht="55.5">
      <c r="A157" s="76">
        <v>2026</v>
      </c>
      <c r="B157" s="76">
        <v>8324</v>
      </c>
      <c r="C157" s="76">
        <v>3</v>
      </c>
      <c r="D157" s="76">
        <v>7</v>
      </c>
      <c r="E157" s="76">
        <v>21</v>
      </c>
      <c r="F157" s="76">
        <v>2000</v>
      </c>
      <c r="G157" s="76">
        <v>2100</v>
      </c>
      <c r="H157" s="76"/>
      <c r="I157" s="78" t="s">
        <v>19</v>
      </c>
      <c r="J157" s="81" t="s">
        <v>47</v>
      </c>
      <c r="K157" s="82">
        <v>0</v>
      </c>
      <c r="L157" s="82">
        <v>0</v>
      </c>
      <c r="M157" s="82">
        <v>0</v>
      </c>
      <c r="N157" s="82">
        <v>305000</v>
      </c>
      <c r="O157" s="82">
        <v>0</v>
      </c>
      <c r="P157" s="82">
        <v>305000</v>
      </c>
      <c r="Q157" s="82">
        <v>305000</v>
      </c>
      <c r="R157" s="82">
        <v>0</v>
      </c>
      <c r="S157" s="82">
        <v>0</v>
      </c>
      <c r="T157" s="82">
        <v>0</v>
      </c>
      <c r="U157" s="82">
        <v>0</v>
      </c>
      <c r="V157" s="82">
        <v>0</v>
      </c>
      <c r="W157" s="82">
        <v>0</v>
      </c>
      <c r="X157" s="82">
        <v>0</v>
      </c>
      <c r="Y157" s="82">
        <v>0</v>
      </c>
      <c r="Z157" s="82">
        <v>0</v>
      </c>
      <c r="AA157" s="82">
        <v>0</v>
      </c>
      <c r="AB157" s="82">
        <v>0</v>
      </c>
      <c r="AC157" s="82">
        <v>0</v>
      </c>
      <c r="AD157" s="82">
        <v>0</v>
      </c>
      <c r="AE157" s="82">
        <v>0</v>
      </c>
      <c r="AF157" s="82">
        <v>0</v>
      </c>
      <c r="AG157" s="82">
        <v>0</v>
      </c>
      <c r="AH157" s="82">
        <v>0</v>
      </c>
      <c r="AI157" s="82">
        <v>0</v>
      </c>
      <c r="AJ157" s="82">
        <v>0</v>
      </c>
      <c r="AK157" s="82">
        <v>0</v>
      </c>
      <c r="AL157" s="82">
        <v>0</v>
      </c>
      <c r="AM157" s="82">
        <v>0</v>
      </c>
      <c r="AN157" s="82">
        <v>0</v>
      </c>
      <c r="AO157" s="82">
        <v>0</v>
      </c>
      <c r="AP157" s="82">
        <v>0</v>
      </c>
      <c r="AQ157" s="82">
        <v>0</v>
      </c>
      <c r="AR157" s="82">
        <v>0</v>
      </c>
      <c r="AS157" s="82">
        <v>0</v>
      </c>
      <c r="AT157" s="82">
        <f>+K157-R157-Y157-AF157-AM157</f>
        <v>0</v>
      </c>
      <c r="AU157" s="82">
        <f>+L157-S157-Z157-AG157-AN157</f>
        <v>0</v>
      </c>
      <c r="AV157" s="82">
        <f>+M157-T157-AA157-AH157-AO157</f>
        <v>0</v>
      </c>
      <c r="AW157" s="82">
        <f>+N157-U157-AB157-AI157-AP157</f>
        <v>305000</v>
      </c>
      <c r="AX157" s="82">
        <f>+O157-V157-AC157-AJ157-AQ157</f>
        <v>0</v>
      </c>
      <c r="AY157" s="82">
        <f>+P157-W157-AD157-AK157-AR157</f>
        <v>305000</v>
      </c>
      <c r="AZ157" s="82">
        <f>+Q157-X157-AE157-AL157-AS157</f>
        <v>305000</v>
      </c>
      <c r="BA157" s="162"/>
      <c r="BB157" s="163"/>
      <c r="BC157" s="162"/>
      <c r="BD157" s="163"/>
      <c r="BE157" s="162"/>
      <c r="BF157" s="163"/>
      <c r="BG157" s="162"/>
      <c r="BH157" s="163"/>
    </row>
    <row r="158" spans="1:60" ht="27.75">
      <c r="A158" s="83">
        <v>2026</v>
      </c>
      <c r="B158" s="83">
        <v>8324</v>
      </c>
      <c r="C158" s="83">
        <v>3</v>
      </c>
      <c r="D158" s="83">
        <v>7</v>
      </c>
      <c r="E158" s="83">
        <v>21</v>
      </c>
      <c r="F158" s="83">
        <v>2000</v>
      </c>
      <c r="G158" s="83">
        <v>2100</v>
      </c>
      <c r="H158" s="83">
        <v>211</v>
      </c>
      <c r="I158" s="92" t="s">
        <v>19</v>
      </c>
      <c r="J158" s="85" t="s">
        <v>48</v>
      </c>
      <c r="K158" s="86">
        <v>0</v>
      </c>
      <c r="L158" s="86">
        <v>0</v>
      </c>
      <c r="M158" s="86">
        <v>0</v>
      </c>
      <c r="N158" s="86">
        <v>40000</v>
      </c>
      <c r="O158" s="86">
        <v>0</v>
      </c>
      <c r="P158" s="86">
        <v>40000</v>
      </c>
      <c r="Q158" s="86">
        <v>40000</v>
      </c>
      <c r="R158" s="86">
        <v>0</v>
      </c>
      <c r="S158" s="86">
        <v>0</v>
      </c>
      <c r="T158" s="86">
        <v>0</v>
      </c>
      <c r="U158" s="86">
        <v>0</v>
      </c>
      <c r="V158" s="86">
        <v>0</v>
      </c>
      <c r="W158" s="86">
        <v>0</v>
      </c>
      <c r="X158" s="86">
        <v>0</v>
      </c>
      <c r="Y158" s="86">
        <v>0</v>
      </c>
      <c r="Z158" s="86">
        <v>0</v>
      </c>
      <c r="AA158" s="86">
        <v>0</v>
      </c>
      <c r="AB158" s="86">
        <v>0</v>
      </c>
      <c r="AC158" s="86">
        <v>0</v>
      </c>
      <c r="AD158" s="86">
        <v>0</v>
      </c>
      <c r="AE158" s="86">
        <v>0</v>
      </c>
      <c r="AF158" s="86">
        <v>0</v>
      </c>
      <c r="AG158" s="86">
        <v>0</v>
      </c>
      <c r="AH158" s="86">
        <v>0</v>
      </c>
      <c r="AI158" s="86">
        <v>0</v>
      </c>
      <c r="AJ158" s="86">
        <v>0</v>
      </c>
      <c r="AK158" s="86">
        <v>0</v>
      </c>
      <c r="AL158" s="86">
        <v>0</v>
      </c>
      <c r="AM158" s="86">
        <v>0</v>
      </c>
      <c r="AN158" s="86">
        <v>0</v>
      </c>
      <c r="AO158" s="86">
        <v>0</v>
      </c>
      <c r="AP158" s="86">
        <v>0</v>
      </c>
      <c r="AQ158" s="86">
        <v>0</v>
      </c>
      <c r="AR158" s="86">
        <v>0</v>
      </c>
      <c r="AS158" s="86">
        <v>0</v>
      </c>
      <c r="AT158" s="86">
        <f>+K158-R158-Y158-AF158-AM158</f>
        <v>0</v>
      </c>
      <c r="AU158" s="86">
        <f>+L158-S158-Z158-AG158-AN158</f>
        <v>0</v>
      </c>
      <c r="AV158" s="86">
        <f>+M158-T158-AA158-AH158-AO158</f>
        <v>0</v>
      </c>
      <c r="AW158" s="86">
        <f>+N158-U158-AB158-AI158-AP158</f>
        <v>40000</v>
      </c>
      <c r="AX158" s="86">
        <f>+O158-V158-AC158-AJ158-AQ158</f>
        <v>0</v>
      </c>
      <c r="AY158" s="86">
        <f>+P158-W158-AD158-AK158-AR158</f>
        <v>40000</v>
      </c>
      <c r="AZ158" s="86">
        <f>+Q158-X158-AE158-AL158-AS158</f>
        <v>40000</v>
      </c>
      <c r="BA158" s="164"/>
      <c r="BB158" s="165"/>
      <c r="BC158" s="164"/>
      <c r="BD158" s="165"/>
      <c r="BE158" s="164"/>
      <c r="BF158" s="165"/>
      <c r="BG158" s="164"/>
      <c r="BH158" s="165"/>
    </row>
    <row r="159" spans="1:60" ht="27.75">
      <c r="A159" s="87">
        <v>2026</v>
      </c>
      <c r="B159" s="87">
        <v>8324</v>
      </c>
      <c r="C159" s="87">
        <v>3</v>
      </c>
      <c r="D159" s="87">
        <v>7</v>
      </c>
      <c r="E159" s="87">
        <v>21</v>
      </c>
      <c r="F159" s="87">
        <v>2000</v>
      </c>
      <c r="G159" s="87">
        <v>2100</v>
      </c>
      <c r="H159" s="87">
        <v>211</v>
      </c>
      <c r="I159" s="88">
        <v>1</v>
      </c>
      <c r="J159" s="89" t="s">
        <v>49</v>
      </c>
      <c r="K159" s="91">
        <v>0</v>
      </c>
      <c r="L159" s="91">
        <v>0</v>
      </c>
      <c r="M159" s="91">
        <v>0</v>
      </c>
      <c r="N159" s="91">
        <v>40000</v>
      </c>
      <c r="O159" s="91">
        <v>0</v>
      </c>
      <c r="P159" s="91">
        <v>40000</v>
      </c>
      <c r="Q159" s="91">
        <v>40000</v>
      </c>
      <c r="R159" s="91">
        <v>0</v>
      </c>
      <c r="S159" s="91">
        <v>0</v>
      </c>
      <c r="T159" s="91">
        <v>0</v>
      </c>
      <c r="U159" s="91">
        <v>0</v>
      </c>
      <c r="V159" s="91">
        <v>0</v>
      </c>
      <c r="W159" s="91">
        <v>0</v>
      </c>
      <c r="X159" s="91">
        <v>0</v>
      </c>
      <c r="Y159" s="91">
        <v>0</v>
      </c>
      <c r="Z159" s="91">
        <v>0</v>
      </c>
      <c r="AA159" s="91">
        <v>0</v>
      </c>
      <c r="AB159" s="91">
        <v>0</v>
      </c>
      <c r="AC159" s="91">
        <v>0</v>
      </c>
      <c r="AD159" s="91">
        <v>0</v>
      </c>
      <c r="AE159" s="91">
        <v>0</v>
      </c>
      <c r="AF159" s="91">
        <v>0</v>
      </c>
      <c r="AG159" s="91">
        <v>0</v>
      </c>
      <c r="AH159" s="91">
        <v>0</v>
      </c>
      <c r="AI159" s="91">
        <v>0</v>
      </c>
      <c r="AJ159" s="91">
        <v>0</v>
      </c>
      <c r="AK159" s="91">
        <v>0</v>
      </c>
      <c r="AL159" s="91">
        <v>0</v>
      </c>
      <c r="AM159" s="91">
        <v>0</v>
      </c>
      <c r="AN159" s="91">
        <v>0</v>
      </c>
      <c r="AO159" s="91">
        <v>0</v>
      </c>
      <c r="AP159" s="91">
        <v>0</v>
      </c>
      <c r="AQ159" s="91">
        <v>0</v>
      </c>
      <c r="AR159" s="91">
        <v>0</v>
      </c>
      <c r="AS159" s="91">
        <v>0</v>
      </c>
      <c r="AT159" s="91">
        <f>+K159-R159-Y159-AF159-AM159</f>
        <v>0</v>
      </c>
      <c r="AU159" s="91">
        <f>+L159-S159-Z159-AG159-AN159</f>
        <v>0</v>
      </c>
      <c r="AV159" s="91">
        <f>+M159-T159-AA159-AH159-AO159</f>
        <v>0</v>
      </c>
      <c r="AW159" s="91">
        <f>+N159-U159-AB159-AI159-AP159</f>
        <v>40000</v>
      </c>
      <c r="AX159" s="91">
        <f>+O159-V159-AC159-AJ159-AQ159</f>
        <v>0</v>
      </c>
      <c r="AY159" s="91">
        <f>+P159-W159-AD159-AK159-AR159</f>
        <v>40000</v>
      </c>
      <c r="AZ159" s="91">
        <f>+Q159-X159-AE159-AL159-AS159</f>
        <v>40000</v>
      </c>
      <c r="BA159" s="166">
        <v>1</v>
      </c>
      <c r="BB159" s="167"/>
      <c r="BC159" s="166"/>
      <c r="BD159" s="167"/>
      <c r="BE159" s="166"/>
      <c r="BF159" s="167"/>
      <c r="BG159" s="137">
        <f>+BA159-BC159-BE159</f>
        <v>1</v>
      </c>
      <c r="BH159" s="167"/>
    </row>
    <row r="160" spans="1:60" ht="55.5">
      <c r="A160" s="83">
        <v>2026</v>
      </c>
      <c r="B160" s="83">
        <v>8324</v>
      </c>
      <c r="C160" s="83">
        <v>3</v>
      </c>
      <c r="D160" s="83">
        <v>7</v>
      </c>
      <c r="E160" s="83">
        <v>21</v>
      </c>
      <c r="F160" s="83">
        <v>2000</v>
      </c>
      <c r="G160" s="83">
        <v>2100</v>
      </c>
      <c r="H160" s="83">
        <v>214</v>
      </c>
      <c r="I160" s="92" t="s">
        <v>19</v>
      </c>
      <c r="J160" s="85" t="s">
        <v>50</v>
      </c>
      <c r="K160" s="86">
        <v>0</v>
      </c>
      <c r="L160" s="86">
        <v>0</v>
      </c>
      <c r="M160" s="86">
        <v>0</v>
      </c>
      <c r="N160" s="86">
        <v>250000</v>
      </c>
      <c r="O160" s="86">
        <v>0</v>
      </c>
      <c r="P160" s="86">
        <v>250000</v>
      </c>
      <c r="Q160" s="86">
        <v>250000</v>
      </c>
      <c r="R160" s="86">
        <v>0</v>
      </c>
      <c r="S160" s="86">
        <v>0</v>
      </c>
      <c r="T160" s="86">
        <v>0</v>
      </c>
      <c r="U160" s="86">
        <v>0</v>
      </c>
      <c r="V160" s="86">
        <v>0</v>
      </c>
      <c r="W160" s="86">
        <v>0</v>
      </c>
      <c r="X160" s="86">
        <v>0</v>
      </c>
      <c r="Y160" s="86">
        <v>0</v>
      </c>
      <c r="Z160" s="86">
        <v>0</v>
      </c>
      <c r="AA160" s="86">
        <v>0</v>
      </c>
      <c r="AB160" s="86">
        <v>0</v>
      </c>
      <c r="AC160" s="86">
        <v>0</v>
      </c>
      <c r="AD160" s="86">
        <v>0</v>
      </c>
      <c r="AE160" s="86">
        <v>0</v>
      </c>
      <c r="AF160" s="86">
        <v>0</v>
      </c>
      <c r="AG160" s="86">
        <v>0</v>
      </c>
      <c r="AH160" s="86">
        <v>0</v>
      </c>
      <c r="AI160" s="86">
        <v>0</v>
      </c>
      <c r="AJ160" s="86">
        <v>0</v>
      </c>
      <c r="AK160" s="86">
        <v>0</v>
      </c>
      <c r="AL160" s="86">
        <v>0</v>
      </c>
      <c r="AM160" s="86">
        <v>0</v>
      </c>
      <c r="AN160" s="86">
        <v>0</v>
      </c>
      <c r="AO160" s="86">
        <v>0</v>
      </c>
      <c r="AP160" s="86">
        <v>0</v>
      </c>
      <c r="AQ160" s="86">
        <v>0</v>
      </c>
      <c r="AR160" s="86">
        <v>0</v>
      </c>
      <c r="AS160" s="86">
        <v>0</v>
      </c>
      <c r="AT160" s="86">
        <f>+K160-R160-Y160-AF160-AM160</f>
        <v>0</v>
      </c>
      <c r="AU160" s="86">
        <f>+L160-S160-Z160-AG160-AN160</f>
        <v>0</v>
      </c>
      <c r="AV160" s="86">
        <f>+M160-T160-AA160-AH160-AO160</f>
        <v>0</v>
      </c>
      <c r="AW160" s="86">
        <f>+N160-U160-AB160-AI160-AP160</f>
        <v>250000</v>
      </c>
      <c r="AX160" s="86">
        <f>+O160-V160-AC160-AJ160-AQ160</f>
        <v>0</v>
      </c>
      <c r="AY160" s="86">
        <f>+P160-W160-AD160-AK160-AR160</f>
        <v>250000</v>
      </c>
      <c r="AZ160" s="86">
        <f>+Q160-X160-AE160-AL160-AS160</f>
        <v>250000</v>
      </c>
      <c r="BA160" s="164"/>
      <c r="BB160" s="165"/>
      <c r="BC160" s="164"/>
      <c r="BD160" s="165"/>
      <c r="BE160" s="164"/>
      <c r="BF160" s="165"/>
      <c r="BG160" s="164"/>
      <c r="BH160" s="165"/>
    </row>
    <row r="161" spans="1:60" ht="27.75">
      <c r="A161" s="87">
        <v>2026</v>
      </c>
      <c r="B161" s="87">
        <v>8324</v>
      </c>
      <c r="C161" s="87">
        <v>3</v>
      </c>
      <c r="D161" s="87">
        <v>7</v>
      </c>
      <c r="E161" s="87">
        <v>21</v>
      </c>
      <c r="F161" s="87">
        <v>2000</v>
      </c>
      <c r="G161" s="87">
        <v>2100</v>
      </c>
      <c r="H161" s="87">
        <v>214</v>
      </c>
      <c r="I161" s="88">
        <v>1</v>
      </c>
      <c r="J161" s="89" t="s">
        <v>51</v>
      </c>
      <c r="K161" s="91">
        <v>0</v>
      </c>
      <c r="L161" s="91">
        <v>0</v>
      </c>
      <c r="M161" s="91">
        <v>0</v>
      </c>
      <c r="N161" s="91">
        <v>250000</v>
      </c>
      <c r="O161" s="91">
        <v>0</v>
      </c>
      <c r="P161" s="91">
        <v>250000</v>
      </c>
      <c r="Q161" s="91">
        <v>250000</v>
      </c>
      <c r="R161" s="91">
        <v>0</v>
      </c>
      <c r="S161" s="91">
        <v>0</v>
      </c>
      <c r="T161" s="91">
        <v>0</v>
      </c>
      <c r="U161" s="91">
        <v>0</v>
      </c>
      <c r="V161" s="91">
        <v>0</v>
      </c>
      <c r="W161" s="91">
        <v>0</v>
      </c>
      <c r="X161" s="91">
        <v>0</v>
      </c>
      <c r="Y161" s="91">
        <v>0</v>
      </c>
      <c r="Z161" s="91">
        <v>0</v>
      </c>
      <c r="AA161" s="91">
        <v>0</v>
      </c>
      <c r="AB161" s="91">
        <v>0</v>
      </c>
      <c r="AC161" s="91">
        <v>0</v>
      </c>
      <c r="AD161" s="91">
        <v>0</v>
      </c>
      <c r="AE161" s="91">
        <v>0</v>
      </c>
      <c r="AF161" s="91">
        <v>0</v>
      </c>
      <c r="AG161" s="91">
        <v>0</v>
      </c>
      <c r="AH161" s="91">
        <v>0</v>
      </c>
      <c r="AI161" s="91">
        <v>0</v>
      </c>
      <c r="AJ161" s="91">
        <v>0</v>
      </c>
      <c r="AK161" s="91">
        <v>0</v>
      </c>
      <c r="AL161" s="91">
        <v>0</v>
      </c>
      <c r="AM161" s="91">
        <v>0</v>
      </c>
      <c r="AN161" s="91">
        <v>0</v>
      </c>
      <c r="AO161" s="91">
        <v>0</v>
      </c>
      <c r="AP161" s="91">
        <v>0</v>
      </c>
      <c r="AQ161" s="91">
        <v>0</v>
      </c>
      <c r="AR161" s="91">
        <v>0</v>
      </c>
      <c r="AS161" s="91">
        <v>0</v>
      </c>
      <c r="AT161" s="91">
        <f>+K161-R161-Y161-AF161-AM161</f>
        <v>0</v>
      </c>
      <c r="AU161" s="91">
        <f>+L161-S161-Z161-AG161-AN161</f>
        <v>0</v>
      </c>
      <c r="AV161" s="91">
        <f>+M161-T161-AA161-AH161-AO161</f>
        <v>0</v>
      </c>
      <c r="AW161" s="91">
        <f>+N161-U161-AB161-AI161-AP161</f>
        <v>250000</v>
      </c>
      <c r="AX161" s="91">
        <f>+O161-V161-AC161-AJ161-AQ161</f>
        <v>0</v>
      </c>
      <c r="AY161" s="91">
        <f>+P161-W161-AD161-AK161-AR161</f>
        <v>250000</v>
      </c>
      <c r="AZ161" s="91">
        <f>+Q161-X161-AE161-AL161-AS161</f>
        <v>250000</v>
      </c>
      <c r="BA161" s="166">
        <v>1</v>
      </c>
      <c r="BB161" s="167"/>
      <c r="BC161" s="166"/>
      <c r="BD161" s="167"/>
      <c r="BE161" s="166"/>
      <c r="BF161" s="167"/>
      <c r="BG161" s="137">
        <f>+BA161-BC161-BE161</f>
        <v>1</v>
      </c>
      <c r="BH161" s="167"/>
    </row>
    <row r="162" spans="1:60" ht="27.75">
      <c r="A162" s="83">
        <v>2026</v>
      </c>
      <c r="B162" s="83">
        <v>8324</v>
      </c>
      <c r="C162" s="83">
        <v>3</v>
      </c>
      <c r="D162" s="83">
        <v>7</v>
      </c>
      <c r="E162" s="83">
        <v>21</v>
      </c>
      <c r="F162" s="83">
        <v>2000</v>
      </c>
      <c r="G162" s="83">
        <v>2100</v>
      </c>
      <c r="H162" s="83">
        <v>218</v>
      </c>
      <c r="I162" s="92" t="s">
        <v>19</v>
      </c>
      <c r="J162" s="85" t="s">
        <v>72</v>
      </c>
      <c r="K162" s="86">
        <v>0</v>
      </c>
      <c r="L162" s="86">
        <v>0</v>
      </c>
      <c r="M162" s="86">
        <v>0</v>
      </c>
      <c r="N162" s="86">
        <v>15000</v>
      </c>
      <c r="O162" s="86">
        <v>0</v>
      </c>
      <c r="P162" s="86">
        <v>15000</v>
      </c>
      <c r="Q162" s="86">
        <v>15000</v>
      </c>
      <c r="R162" s="86">
        <v>0</v>
      </c>
      <c r="S162" s="86">
        <v>0</v>
      </c>
      <c r="T162" s="86">
        <v>0</v>
      </c>
      <c r="U162" s="86">
        <v>0</v>
      </c>
      <c r="V162" s="86">
        <v>0</v>
      </c>
      <c r="W162" s="86">
        <v>0</v>
      </c>
      <c r="X162" s="86">
        <v>0</v>
      </c>
      <c r="Y162" s="86">
        <v>0</v>
      </c>
      <c r="Z162" s="86">
        <v>0</v>
      </c>
      <c r="AA162" s="86">
        <v>0</v>
      </c>
      <c r="AB162" s="86">
        <v>0</v>
      </c>
      <c r="AC162" s="86">
        <v>0</v>
      </c>
      <c r="AD162" s="86">
        <v>0</v>
      </c>
      <c r="AE162" s="86">
        <v>0</v>
      </c>
      <c r="AF162" s="86">
        <v>0</v>
      </c>
      <c r="AG162" s="86">
        <v>0</v>
      </c>
      <c r="AH162" s="86">
        <v>0</v>
      </c>
      <c r="AI162" s="86">
        <v>0</v>
      </c>
      <c r="AJ162" s="86">
        <v>0</v>
      </c>
      <c r="AK162" s="86">
        <v>0</v>
      </c>
      <c r="AL162" s="86">
        <v>0</v>
      </c>
      <c r="AM162" s="86">
        <v>0</v>
      </c>
      <c r="AN162" s="86">
        <v>0</v>
      </c>
      <c r="AO162" s="86">
        <v>0</v>
      </c>
      <c r="AP162" s="86">
        <v>0</v>
      </c>
      <c r="AQ162" s="86">
        <v>0</v>
      </c>
      <c r="AR162" s="86">
        <v>0</v>
      </c>
      <c r="AS162" s="86">
        <v>0</v>
      </c>
      <c r="AT162" s="86">
        <f>+K162-R162-Y162-AF162-AM162</f>
        <v>0</v>
      </c>
      <c r="AU162" s="86">
        <f>+L162-S162-Z162-AG162-AN162</f>
        <v>0</v>
      </c>
      <c r="AV162" s="86">
        <f>+M162-T162-AA162-AH162-AO162</f>
        <v>0</v>
      </c>
      <c r="AW162" s="86">
        <f>+N162-U162-AB162-AI162-AP162</f>
        <v>15000</v>
      </c>
      <c r="AX162" s="86">
        <f>+O162-V162-AC162-AJ162-AQ162</f>
        <v>0</v>
      </c>
      <c r="AY162" s="86">
        <f>+P162-W162-AD162-AK162-AR162</f>
        <v>15000</v>
      </c>
      <c r="AZ162" s="86">
        <f>+Q162-X162-AE162-AL162-AS162</f>
        <v>15000</v>
      </c>
      <c r="BA162" s="164"/>
      <c r="BB162" s="165"/>
      <c r="BC162" s="164"/>
      <c r="BD162" s="165"/>
      <c r="BE162" s="164"/>
      <c r="BF162" s="165"/>
      <c r="BG162" s="164"/>
      <c r="BH162" s="165"/>
    </row>
    <row r="163" spans="1:60" ht="27.75">
      <c r="A163" s="87">
        <v>2026</v>
      </c>
      <c r="B163" s="87">
        <v>8324</v>
      </c>
      <c r="C163" s="87">
        <v>3</v>
      </c>
      <c r="D163" s="87">
        <v>7</v>
      </c>
      <c r="E163" s="87">
        <v>21</v>
      </c>
      <c r="F163" s="87">
        <v>2000</v>
      </c>
      <c r="G163" s="87">
        <v>2100</v>
      </c>
      <c r="H163" s="87">
        <v>218</v>
      </c>
      <c r="I163" s="88">
        <v>1</v>
      </c>
      <c r="J163" s="89" t="s">
        <v>72</v>
      </c>
      <c r="K163" s="91">
        <v>0</v>
      </c>
      <c r="L163" s="91">
        <v>0</v>
      </c>
      <c r="M163" s="91">
        <v>0</v>
      </c>
      <c r="N163" s="91">
        <v>15000</v>
      </c>
      <c r="O163" s="91">
        <v>0</v>
      </c>
      <c r="P163" s="91">
        <v>15000</v>
      </c>
      <c r="Q163" s="91">
        <v>15000</v>
      </c>
      <c r="R163" s="91">
        <v>0</v>
      </c>
      <c r="S163" s="91">
        <v>0</v>
      </c>
      <c r="T163" s="91">
        <v>0</v>
      </c>
      <c r="U163" s="91">
        <v>0</v>
      </c>
      <c r="V163" s="91">
        <v>0</v>
      </c>
      <c r="W163" s="91">
        <v>0</v>
      </c>
      <c r="X163" s="91">
        <v>0</v>
      </c>
      <c r="Y163" s="91">
        <v>0</v>
      </c>
      <c r="Z163" s="91">
        <v>0</v>
      </c>
      <c r="AA163" s="91">
        <v>0</v>
      </c>
      <c r="AB163" s="91">
        <v>0</v>
      </c>
      <c r="AC163" s="91">
        <v>0</v>
      </c>
      <c r="AD163" s="91">
        <v>0</v>
      </c>
      <c r="AE163" s="91">
        <v>0</v>
      </c>
      <c r="AF163" s="91">
        <v>0</v>
      </c>
      <c r="AG163" s="91">
        <v>0</v>
      </c>
      <c r="AH163" s="91">
        <v>0</v>
      </c>
      <c r="AI163" s="91">
        <v>0</v>
      </c>
      <c r="AJ163" s="91">
        <v>0</v>
      </c>
      <c r="AK163" s="91">
        <v>0</v>
      </c>
      <c r="AL163" s="91">
        <v>0</v>
      </c>
      <c r="AM163" s="91">
        <v>0</v>
      </c>
      <c r="AN163" s="91">
        <v>0</v>
      </c>
      <c r="AO163" s="91">
        <v>0</v>
      </c>
      <c r="AP163" s="91">
        <v>0</v>
      </c>
      <c r="AQ163" s="91">
        <v>0</v>
      </c>
      <c r="AR163" s="91">
        <v>0</v>
      </c>
      <c r="AS163" s="91">
        <v>0</v>
      </c>
      <c r="AT163" s="91">
        <f>+K163-R163-Y163-AF163-AM163</f>
        <v>0</v>
      </c>
      <c r="AU163" s="91">
        <f>+L163-S163-Z163-AG163-AN163</f>
        <v>0</v>
      </c>
      <c r="AV163" s="91">
        <f>+M163-T163-AA163-AH163-AO163</f>
        <v>0</v>
      </c>
      <c r="AW163" s="91">
        <f>+N163-U163-AB163-AI163-AP163</f>
        <v>15000</v>
      </c>
      <c r="AX163" s="91">
        <f>+O163-V163-AC163-AJ163-AQ163</f>
        <v>0</v>
      </c>
      <c r="AY163" s="91">
        <f>+P163-W163-AD163-AK163-AR163</f>
        <v>15000</v>
      </c>
      <c r="AZ163" s="91">
        <f>+Q163-X163-AE163-AL163-AS163</f>
        <v>15000</v>
      </c>
      <c r="BA163" s="166">
        <v>15</v>
      </c>
      <c r="BB163" s="167"/>
      <c r="BC163" s="166"/>
      <c r="BD163" s="167"/>
      <c r="BE163" s="166"/>
      <c r="BF163" s="167"/>
      <c r="BG163" s="137">
        <f>+BA163-BC163-BE163</f>
        <v>15</v>
      </c>
      <c r="BH163" s="167"/>
    </row>
    <row r="164" spans="1:60" ht="27.75">
      <c r="A164" s="76">
        <v>2026</v>
      </c>
      <c r="B164" s="76">
        <v>8324</v>
      </c>
      <c r="C164" s="76">
        <v>3</v>
      </c>
      <c r="D164" s="76">
        <v>7</v>
      </c>
      <c r="E164" s="76">
        <v>21</v>
      </c>
      <c r="F164" s="76">
        <v>2000</v>
      </c>
      <c r="G164" s="76">
        <v>2600</v>
      </c>
      <c r="H164" s="76"/>
      <c r="I164" s="78" t="s">
        <v>19</v>
      </c>
      <c r="J164" s="81" t="s">
        <v>53</v>
      </c>
      <c r="K164" s="82">
        <v>0</v>
      </c>
      <c r="L164" s="82">
        <v>0</v>
      </c>
      <c r="M164" s="82">
        <v>0</v>
      </c>
      <c r="N164" s="82">
        <v>120000</v>
      </c>
      <c r="O164" s="82">
        <v>0</v>
      </c>
      <c r="P164" s="82">
        <v>120000</v>
      </c>
      <c r="Q164" s="82">
        <v>120000</v>
      </c>
      <c r="R164" s="82">
        <v>0</v>
      </c>
      <c r="S164" s="82">
        <v>0</v>
      </c>
      <c r="T164" s="82">
        <v>0</v>
      </c>
      <c r="U164" s="82">
        <v>0</v>
      </c>
      <c r="V164" s="82">
        <v>0</v>
      </c>
      <c r="W164" s="82">
        <v>0</v>
      </c>
      <c r="X164" s="82">
        <v>0</v>
      </c>
      <c r="Y164" s="82">
        <v>0</v>
      </c>
      <c r="Z164" s="82">
        <v>0</v>
      </c>
      <c r="AA164" s="82">
        <v>0</v>
      </c>
      <c r="AB164" s="82">
        <v>0</v>
      </c>
      <c r="AC164" s="82">
        <v>0</v>
      </c>
      <c r="AD164" s="82">
        <v>0</v>
      </c>
      <c r="AE164" s="82">
        <v>0</v>
      </c>
      <c r="AF164" s="82">
        <v>0</v>
      </c>
      <c r="AG164" s="82">
        <v>0</v>
      </c>
      <c r="AH164" s="82">
        <v>0</v>
      </c>
      <c r="AI164" s="82">
        <v>0</v>
      </c>
      <c r="AJ164" s="82">
        <v>0</v>
      </c>
      <c r="AK164" s="82">
        <v>0</v>
      </c>
      <c r="AL164" s="82">
        <v>0</v>
      </c>
      <c r="AM164" s="82">
        <v>0</v>
      </c>
      <c r="AN164" s="82">
        <v>0</v>
      </c>
      <c r="AO164" s="82">
        <v>0</v>
      </c>
      <c r="AP164" s="82">
        <v>0</v>
      </c>
      <c r="AQ164" s="82">
        <v>0</v>
      </c>
      <c r="AR164" s="82">
        <v>0</v>
      </c>
      <c r="AS164" s="82">
        <v>0</v>
      </c>
      <c r="AT164" s="82">
        <f>+K164-R164-Y164-AF164-AM164</f>
        <v>0</v>
      </c>
      <c r="AU164" s="82">
        <f>+L164-S164-Z164-AG164-AN164</f>
        <v>0</v>
      </c>
      <c r="AV164" s="82">
        <f>+M164-T164-AA164-AH164-AO164</f>
        <v>0</v>
      </c>
      <c r="AW164" s="82">
        <f>+N164-U164-AB164-AI164-AP164</f>
        <v>120000</v>
      </c>
      <c r="AX164" s="82">
        <f>+O164-V164-AC164-AJ164-AQ164</f>
        <v>0</v>
      </c>
      <c r="AY164" s="82">
        <f>+P164-W164-AD164-AK164-AR164</f>
        <v>120000</v>
      </c>
      <c r="AZ164" s="82">
        <f>+Q164-X164-AE164-AL164-AS164</f>
        <v>120000</v>
      </c>
      <c r="BA164" s="162"/>
      <c r="BB164" s="163"/>
      <c r="BC164" s="162"/>
      <c r="BD164" s="163"/>
      <c r="BE164" s="162"/>
      <c r="BF164" s="163"/>
      <c r="BG164" s="162"/>
      <c r="BH164" s="163"/>
    </row>
    <row r="165" spans="1:60" ht="27.75">
      <c r="A165" s="83">
        <v>2026</v>
      </c>
      <c r="B165" s="83">
        <v>8324</v>
      </c>
      <c r="C165" s="83">
        <v>3</v>
      </c>
      <c r="D165" s="83">
        <v>7</v>
      </c>
      <c r="E165" s="83">
        <v>21</v>
      </c>
      <c r="F165" s="83">
        <v>2000</v>
      </c>
      <c r="G165" s="83">
        <v>2600</v>
      </c>
      <c r="H165" s="83">
        <v>261</v>
      </c>
      <c r="I165" s="92" t="s">
        <v>19</v>
      </c>
      <c r="J165" s="85" t="s">
        <v>54</v>
      </c>
      <c r="K165" s="86">
        <v>0</v>
      </c>
      <c r="L165" s="86">
        <v>0</v>
      </c>
      <c r="M165" s="86">
        <v>0</v>
      </c>
      <c r="N165" s="86">
        <v>120000</v>
      </c>
      <c r="O165" s="86">
        <v>0</v>
      </c>
      <c r="P165" s="86">
        <v>120000</v>
      </c>
      <c r="Q165" s="86">
        <v>120000</v>
      </c>
      <c r="R165" s="86">
        <v>0</v>
      </c>
      <c r="S165" s="86">
        <v>0</v>
      </c>
      <c r="T165" s="86">
        <v>0</v>
      </c>
      <c r="U165" s="86">
        <v>0</v>
      </c>
      <c r="V165" s="86">
        <v>0</v>
      </c>
      <c r="W165" s="86">
        <v>0</v>
      </c>
      <c r="X165" s="86">
        <v>0</v>
      </c>
      <c r="Y165" s="86">
        <v>0</v>
      </c>
      <c r="Z165" s="86">
        <v>0</v>
      </c>
      <c r="AA165" s="86">
        <v>0</v>
      </c>
      <c r="AB165" s="86">
        <v>0</v>
      </c>
      <c r="AC165" s="86">
        <v>0</v>
      </c>
      <c r="AD165" s="86">
        <v>0</v>
      </c>
      <c r="AE165" s="86">
        <v>0</v>
      </c>
      <c r="AF165" s="86">
        <v>0</v>
      </c>
      <c r="AG165" s="86">
        <v>0</v>
      </c>
      <c r="AH165" s="86">
        <v>0</v>
      </c>
      <c r="AI165" s="86">
        <v>0</v>
      </c>
      <c r="AJ165" s="86">
        <v>0</v>
      </c>
      <c r="AK165" s="86">
        <v>0</v>
      </c>
      <c r="AL165" s="86">
        <v>0</v>
      </c>
      <c r="AM165" s="86">
        <v>0</v>
      </c>
      <c r="AN165" s="86">
        <v>0</v>
      </c>
      <c r="AO165" s="86">
        <v>0</v>
      </c>
      <c r="AP165" s="86">
        <v>0</v>
      </c>
      <c r="AQ165" s="86">
        <v>0</v>
      </c>
      <c r="AR165" s="86">
        <v>0</v>
      </c>
      <c r="AS165" s="86">
        <v>0</v>
      </c>
      <c r="AT165" s="86">
        <f>+K165-R165-Y165-AF165-AM165</f>
        <v>0</v>
      </c>
      <c r="AU165" s="86">
        <f>+L165-S165-Z165-AG165-AN165</f>
        <v>0</v>
      </c>
      <c r="AV165" s="86">
        <f>+M165-T165-AA165-AH165-AO165</f>
        <v>0</v>
      </c>
      <c r="AW165" s="86">
        <f>+N165-U165-AB165-AI165-AP165</f>
        <v>120000</v>
      </c>
      <c r="AX165" s="86">
        <f>+O165-V165-AC165-AJ165-AQ165</f>
        <v>0</v>
      </c>
      <c r="AY165" s="86">
        <f>+P165-W165-AD165-AK165-AR165</f>
        <v>120000</v>
      </c>
      <c r="AZ165" s="86">
        <f>+Q165-X165-AE165-AL165-AS165</f>
        <v>120000</v>
      </c>
      <c r="BA165" s="164"/>
      <c r="BB165" s="165"/>
      <c r="BC165" s="164"/>
      <c r="BD165" s="165"/>
      <c r="BE165" s="164"/>
      <c r="BF165" s="165"/>
      <c r="BG165" s="164"/>
      <c r="BH165" s="165"/>
    </row>
    <row r="166" spans="1:60" ht="27.75">
      <c r="A166" s="87">
        <v>2026</v>
      </c>
      <c r="B166" s="87">
        <v>8324</v>
      </c>
      <c r="C166" s="87">
        <v>3</v>
      </c>
      <c r="D166" s="87">
        <v>7</v>
      </c>
      <c r="E166" s="87">
        <v>21</v>
      </c>
      <c r="F166" s="87">
        <v>2000</v>
      </c>
      <c r="G166" s="87">
        <v>2600</v>
      </c>
      <c r="H166" s="87">
        <v>261</v>
      </c>
      <c r="I166" s="88">
        <v>1</v>
      </c>
      <c r="J166" s="89" t="s">
        <v>116</v>
      </c>
      <c r="K166" s="91">
        <v>0</v>
      </c>
      <c r="L166" s="91">
        <v>0</v>
      </c>
      <c r="M166" s="91">
        <v>0</v>
      </c>
      <c r="N166" s="91">
        <v>120000</v>
      </c>
      <c r="O166" s="91">
        <v>0</v>
      </c>
      <c r="P166" s="91">
        <v>120000</v>
      </c>
      <c r="Q166" s="91">
        <v>120000</v>
      </c>
      <c r="R166" s="91">
        <v>0</v>
      </c>
      <c r="S166" s="91">
        <v>0</v>
      </c>
      <c r="T166" s="91">
        <v>0</v>
      </c>
      <c r="U166" s="91">
        <v>0</v>
      </c>
      <c r="V166" s="91">
        <v>0</v>
      </c>
      <c r="W166" s="91">
        <v>0</v>
      </c>
      <c r="X166" s="91">
        <v>0</v>
      </c>
      <c r="Y166" s="91">
        <v>0</v>
      </c>
      <c r="Z166" s="91">
        <v>0</v>
      </c>
      <c r="AA166" s="91">
        <v>0</v>
      </c>
      <c r="AB166" s="91">
        <v>0</v>
      </c>
      <c r="AC166" s="91">
        <v>0</v>
      </c>
      <c r="AD166" s="91">
        <v>0</v>
      </c>
      <c r="AE166" s="91">
        <v>0</v>
      </c>
      <c r="AF166" s="91">
        <v>0</v>
      </c>
      <c r="AG166" s="91">
        <v>0</v>
      </c>
      <c r="AH166" s="91">
        <v>0</v>
      </c>
      <c r="AI166" s="91">
        <v>0</v>
      </c>
      <c r="AJ166" s="91">
        <v>0</v>
      </c>
      <c r="AK166" s="91">
        <v>0</v>
      </c>
      <c r="AL166" s="91">
        <v>0</v>
      </c>
      <c r="AM166" s="91">
        <v>0</v>
      </c>
      <c r="AN166" s="91">
        <v>0</v>
      </c>
      <c r="AO166" s="91">
        <v>0</v>
      </c>
      <c r="AP166" s="91">
        <v>0</v>
      </c>
      <c r="AQ166" s="91">
        <v>0</v>
      </c>
      <c r="AR166" s="91">
        <v>0</v>
      </c>
      <c r="AS166" s="91">
        <v>0</v>
      </c>
      <c r="AT166" s="91">
        <f>+K166-R166-Y166-AF166-AM166</f>
        <v>0</v>
      </c>
      <c r="AU166" s="91">
        <f>+L166-S166-Z166-AG166-AN166</f>
        <v>0</v>
      </c>
      <c r="AV166" s="91">
        <f>+M166-T166-AA166-AH166-AO166</f>
        <v>0</v>
      </c>
      <c r="AW166" s="91">
        <f>+N166-U166-AB166-AI166-AP166</f>
        <v>120000</v>
      </c>
      <c r="AX166" s="91">
        <f>+O166-V166-AC166-AJ166-AQ166</f>
        <v>0</v>
      </c>
      <c r="AY166" s="91">
        <f>+P166-W166-AD166-AK166-AR166</f>
        <v>120000</v>
      </c>
      <c r="AZ166" s="91">
        <f>+Q166-X166-AE166-AL166-AS166</f>
        <v>120000</v>
      </c>
      <c r="BA166" s="166">
        <v>4600</v>
      </c>
      <c r="BB166" s="167"/>
      <c r="BC166" s="166"/>
      <c r="BD166" s="167"/>
      <c r="BE166" s="166"/>
      <c r="BF166" s="167"/>
      <c r="BG166" s="137">
        <f>+BA166-BC166-BE166</f>
        <v>4600</v>
      </c>
      <c r="BH166" s="167"/>
    </row>
    <row r="167" spans="1:60" ht="27.75">
      <c r="A167" s="76">
        <v>2026</v>
      </c>
      <c r="B167" s="76">
        <v>8324</v>
      </c>
      <c r="C167" s="76">
        <v>3</v>
      </c>
      <c r="D167" s="76">
        <v>7</v>
      </c>
      <c r="E167" s="76">
        <v>21</v>
      </c>
      <c r="F167" s="76">
        <v>2000</v>
      </c>
      <c r="G167" s="76">
        <v>2700</v>
      </c>
      <c r="H167" s="76"/>
      <c r="I167" s="78" t="s">
        <v>19</v>
      </c>
      <c r="J167" s="81" t="s">
        <v>86</v>
      </c>
      <c r="K167" s="82">
        <v>0</v>
      </c>
      <c r="L167" s="82">
        <v>0</v>
      </c>
      <c r="M167" s="82">
        <v>0</v>
      </c>
      <c r="N167" s="82">
        <v>72000</v>
      </c>
      <c r="O167" s="82">
        <v>0</v>
      </c>
      <c r="P167" s="82">
        <v>72000</v>
      </c>
      <c r="Q167" s="82">
        <v>72000</v>
      </c>
      <c r="R167" s="82">
        <v>0</v>
      </c>
      <c r="S167" s="82">
        <v>0</v>
      </c>
      <c r="T167" s="82">
        <v>0</v>
      </c>
      <c r="U167" s="82">
        <v>0</v>
      </c>
      <c r="V167" s="82">
        <v>0</v>
      </c>
      <c r="W167" s="82">
        <v>0</v>
      </c>
      <c r="X167" s="82">
        <v>0</v>
      </c>
      <c r="Y167" s="82">
        <v>0</v>
      </c>
      <c r="Z167" s="82">
        <v>0</v>
      </c>
      <c r="AA167" s="82">
        <v>0</v>
      </c>
      <c r="AB167" s="82">
        <v>0</v>
      </c>
      <c r="AC167" s="82">
        <v>0</v>
      </c>
      <c r="AD167" s="82">
        <v>0</v>
      </c>
      <c r="AE167" s="82">
        <v>0</v>
      </c>
      <c r="AF167" s="82">
        <v>0</v>
      </c>
      <c r="AG167" s="82">
        <v>0</v>
      </c>
      <c r="AH167" s="82">
        <v>0</v>
      </c>
      <c r="AI167" s="82">
        <v>0</v>
      </c>
      <c r="AJ167" s="82">
        <v>0</v>
      </c>
      <c r="AK167" s="82">
        <v>0</v>
      </c>
      <c r="AL167" s="82">
        <v>0</v>
      </c>
      <c r="AM167" s="82">
        <v>0</v>
      </c>
      <c r="AN167" s="82">
        <v>0</v>
      </c>
      <c r="AO167" s="82">
        <v>0</v>
      </c>
      <c r="AP167" s="82">
        <v>0</v>
      </c>
      <c r="AQ167" s="82">
        <v>0</v>
      </c>
      <c r="AR167" s="82">
        <v>0</v>
      </c>
      <c r="AS167" s="82">
        <v>0</v>
      </c>
      <c r="AT167" s="82">
        <f>+K167-R167-Y167-AF167-AM167</f>
        <v>0</v>
      </c>
      <c r="AU167" s="82">
        <f>+L167-S167-Z167-AG167-AN167</f>
        <v>0</v>
      </c>
      <c r="AV167" s="82">
        <f>+M167-T167-AA167-AH167-AO167</f>
        <v>0</v>
      </c>
      <c r="AW167" s="82">
        <f>+N167-U167-AB167-AI167-AP167</f>
        <v>72000</v>
      </c>
      <c r="AX167" s="82">
        <f>+O167-V167-AC167-AJ167-AQ167</f>
        <v>0</v>
      </c>
      <c r="AY167" s="82">
        <f>+P167-W167-AD167-AK167-AR167</f>
        <v>72000</v>
      </c>
      <c r="AZ167" s="82">
        <f>+Q167-X167-AE167-AL167-AS167</f>
        <v>72000</v>
      </c>
      <c r="BA167" s="162"/>
      <c r="BB167" s="163"/>
      <c r="BC167" s="162"/>
      <c r="BD167" s="163"/>
      <c r="BE167" s="162"/>
      <c r="BF167" s="163"/>
      <c r="BG167" s="162"/>
      <c r="BH167" s="163"/>
    </row>
    <row r="168" spans="1:60" ht="27.75">
      <c r="A168" s="83">
        <v>2026</v>
      </c>
      <c r="B168" s="83">
        <v>8324</v>
      </c>
      <c r="C168" s="83">
        <v>3</v>
      </c>
      <c r="D168" s="83">
        <v>7</v>
      </c>
      <c r="E168" s="83">
        <v>21</v>
      </c>
      <c r="F168" s="83">
        <v>2000</v>
      </c>
      <c r="G168" s="83">
        <v>2700</v>
      </c>
      <c r="H168" s="83">
        <v>271</v>
      </c>
      <c r="I168" s="92" t="s">
        <v>19</v>
      </c>
      <c r="J168" s="85" t="s">
        <v>87</v>
      </c>
      <c r="K168" s="86">
        <v>0</v>
      </c>
      <c r="L168" s="86">
        <v>0</v>
      </c>
      <c r="M168" s="86">
        <v>0</v>
      </c>
      <c r="N168" s="86">
        <v>72000</v>
      </c>
      <c r="O168" s="86">
        <v>0</v>
      </c>
      <c r="P168" s="86">
        <v>72000</v>
      </c>
      <c r="Q168" s="86">
        <v>72000</v>
      </c>
      <c r="R168" s="86">
        <v>0</v>
      </c>
      <c r="S168" s="86">
        <v>0</v>
      </c>
      <c r="T168" s="86">
        <v>0</v>
      </c>
      <c r="U168" s="86">
        <v>0</v>
      </c>
      <c r="V168" s="86">
        <v>0</v>
      </c>
      <c r="W168" s="86">
        <v>0</v>
      </c>
      <c r="X168" s="86">
        <v>0</v>
      </c>
      <c r="Y168" s="86">
        <v>0</v>
      </c>
      <c r="Z168" s="86">
        <v>0</v>
      </c>
      <c r="AA168" s="86">
        <v>0</v>
      </c>
      <c r="AB168" s="86">
        <v>0</v>
      </c>
      <c r="AC168" s="86">
        <v>0</v>
      </c>
      <c r="AD168" s="86">
        <v>0</v>
      </c>
      <c r="AE168" s="86">
        <v>0</v>
      </c>
      <c r="AF168" s="86">
        <v>0</v>
      </c>
      <c r="AG168" s="86">
        <v>0</v>
      </c>
      <c r="AH168" s="86">
        <v>0</v>
      </c>
      <c r="AI168" s="86">
        <v>0</v>
      </c>
      <c r="AJ168" s="86">
        <v>0</v>
      </c>
      <c r="AK168" s="86">
        <v>0</v>
      </c>
      <c r="AL168" s="86">
        <v>0</v>
      </c>
      <c r="AM168" s="86">
        <v>0</v>
      </c>
      <c r="AN168" s="86">
        <v>0</v>
      </c>
      <c r="AO168" s="86">
        <v>0</v>
      </c>
      <c r="AP168" s="86">
        <v>0</v>
      </c>
      <c r="AQ168" s="86">
        <v>0</v>
      </c>
      <c r="AR168" s="86">
        <v>0</v>
      </c>
      <c r="AS168" s="86">
        <v>0</v>
      </c>
      <c r="AT168" s="86">
        <f>+K168-R168-Y168-AF168-AM168</f>
        <v>0</v>
      </c>
      <c r="AU168" s="86">
        <f>+L168-S168-Z168-AG168-AN168</f>
        <v>0</v>
      </c>
      <c r="AV168" s="86">
        <f>+M168-T168-AA168-AH168-AO168</f>
        <v>0</v>
      </c>
      <c r="AW168" s="86">
        <f>+N168-U168-AB168-AI168-AP168</f>
        <v>72000</v>
      </c>
      <c r="AX168" s="86">
        <f>+O168-V168-AC168-AJ168-AQ168</f>
        <v>0</v>
      </c>
      <c r="AY168" s="86">
        <f>+P168-W168-AD168-AK168-AR168</f>
        <v>72000</v>
      </c>
      <c r="AZ168" s="86">
        <f>+Q168-X168-AE168-AL168-AS168</f>
        <v>72000</v>
      </c>
      <c r="BA168" s="164"/>
      <c r="BB168" s="165"/>
      <c r="BC168" s="164"/>
      <c r="BD168" s="165"/>
      <c r="BE168" s="164"/>
      <c r="BF168" s="165"/>
      <c r="BG168" s="164"/>
      <c r="BH168" s="165"/>
    </row>
    <row r="169" spans="1:60" ht="27.75">
      <c r="A169" s="87">
        <v>2026</v>
      </c>
      <c r="B169" s="87">
        <v>8324</v>
      </c>
      <c r="C169" s="87">
        <v>3</v>
      </c>
      <c r="D169" s="87">
        <v>7</v>
      </c>
      <c r="E169" s="87">
        <v>21</v>
      </c>
      <c r="F169" s="87">
        <v>2000</v>
      </c>
      <c r="G169" s="87">
        <v>2700</v>
      </c>
      <c r="H169" s="87">
        <v>271</v>
      </c>
      <c r="I169" s="88">
        <v>1</v>
      </c>
      <c r="J169" s="89" t="s">
        <v>87</v>
      </c>
      <c r="K169" s="91">
        <v>0</v>
      </c>
      <c r="L169" s="91">
        <v>0</v>
      </c>
      <c r="M169" s="91">
        <v>0</v>
      </c>
      <c r="N169" s="91">
        <v>72000</v>
      </c>
      <c r="O169" s="91">
        <v>0</v>
      </c>
      <c r="P169" s="91">
        <v>72000</v>
      </c>
      <c r="Q169" s="91">
        <v>72000</v>
      </c>
      <c r="R169" s="91">
        <v>0</v>
      </c>
      <c r="S169" s="91">
        <v>0</v>
      </c>
      <c r="T169" s="91">
        <v>0</v>
      </c>
      <c r="U169" s="91">
        <v>0</v>
      </c>
      <c r="V169" s="91">
        <v>0</v>
      </c>
      <c r="W169" s="91">
        <v>0</v>
      </c>
      <c r="X169" s="91">
        <v>0</v>
      </c>
      <c r="Y169" s="91">
        <v>0</v>
      </c>
      <c r="Z169" s="91">
        <v>0</v>
      </c>
      <c r="AA169" s="91">
        <v>0</v>
      </c>
      <c r="AB169" s="91">
        <v>0</v>
      </c>
      <c r="AC169" s="91">
        <v>0</v>
      </c>
      <c r="AD169" s="91">
        <v>0</v>
      </c>
      <c r="AE169" s="91">
        <v>0</v>
      </c>
      <c r="AF169" s="91">
        <v>0</v>
      </c>
      <c r="AG169" s="91">
        <v>0</v>
      </c>
      <c r="AH169" s="91">
        <v>0</v>
      </c>
      <c r="AI169" s="91">
        <v>0</v>
      </c>
      <c r="AJ169" s="91">
        <v>0</v>
      </c>
      <c r="AK169" s="91">
        <v>0</v>
      </c>
      <c r="AL169" s="91">
        <v>0</v>
      </c>
      <c r="AM169" s="91">
        <v>0</v>
      </c>
      <c r="AN169" s="91">
        <v>0</v>
      </c>
      <c r="AO169" s="91">
        <v>0</v>
      </c>
      <c r="AP169" s="91">
        <v>0</v>
      </c>
      <c r="AQ169" s="91">
        <v>0</v>
      </c>
      <c r="AR169" s="91">
        <v>0</v>
      </c>
      <c r="AS169" s="91">
        <v>0</v>
      </c>
      <c r="AT169" s="91">
        <f>+K169-R169-Y169-AF169-AM169</f>
        <v>0</v>
      </c>
      <c r="AU169" s="91">
        <f>+L169-S169-Z169-AG169-AN169</f>
        <v>0</v>
      </c>
      <c r="AV169" s="91">
        <f>+M169-T169-AA169-AH169-AO169</f>
        <v>0</v>
      </c>
      <c r="AW169" s="91">
        <f>+N169-U169-AB169-AI169-AP169</f>
        <v>72000</v>
      </c>
      <c r="AX169" s="91">
        <f>+O169-V169-AC169-AJ169-AQ169</f>
        <v>0</v>
      </c>
      <c r="AY169" s="91">
        <f>+P169-W169-AD169-AK169-AR169</f>
        <v>72000</v>
      </c>
      <c r="AZ169" s="91">
        <f>+Q169-X169-AE169-AL169-AS169</f>
        <v>72000</v>
      </c>
      <c r="BA169" s="166">
        <v>36</v>
      </c>
      <c r="BB169" s="167"/>
      <c r="BC169" s="166"/>
      <c r="BD169" s="167"/>
      <c r="BE169" s="166"/>
      <c r="BF169" s="167"/>
      <c r="BG169" s="137">
        <f>+BA169-BC169-BE169</f>
        <v>36</v>
      </c>
      <c r="BH169" s="167"/>
    </row>
    <row r="170" spans="1:60" ht="27.75">
      <c r="A170" s="76">
        <v>2026</v>
      </c>
      <c r="B170" s="76">
        <v>8324</v>
      </c>
      <c r="C170" s="76">
        <v>3</v>
      </c>
      <c r="D170" s="76">
        <v>7</v>
      </c>
      <c r="E170" s="76">
        <v>21</v>
      </c>
      <c r="F170" s="76">
        <v>2000</v>
      </c>
      <c r="G170" s="76">
        <v>2900</v>
      </c>
      <c r="H170" s="76"/>
      <c r="I170" s="78" t="s">
        <v>19</v>
      </c>
      <c r="J170" s="81" t="s">
        <v>45</v>
      </c>
      <c r="K170" s="82">
        <v>0</v>
      </c>
      <c r="L170" s="82">
        <v>0</v>
      </c>
      <c r="M170" s="82">
        <v>0</v>
      </c>
      <c r="N170" s="82">
        <v>75000</v>
      </c>
      <c r="O170" s="82">
        <v>0</v>
      </c>
      <c r="P170" s="82">
        <v>75000</v>
      </c>
      <c r="Q170" s="82">
        <v>75000</v>
      </c>
      <c r="R170" s="82">
        <v>0</v>
      </c>
      <c r="S170" s="82">
        <v>0</v>
      </c>
      <c r="T170" s="82">
        <v>0</v>
      </c>
      <c r="U170" s="82">
        <v>0</v>
      </c>
      <c r="V170" s="82">
        <v>0</v>
      </c>
      <c r="W170" s="82">
        <v>0</v>
      </c>
      <c r="X170" s="82">
        <v>0</v>
      </c>
      <c r="Y170" s="82">
        <v>0</v>
      </c>
      <c r="Z170" s="82">
        <v>0</v>
      </c>
      <c r="AA170" s="82">
        <v>0</v>
      </c>
      <c r="AB170" s="82">
        <v>0</v>
      </c>
      <c r="AC170" s="82">
        <v>0</v>
      </c>
      <c r="AD170" s="82">
        <v>0</v>
      </c>
      <c r="AE170" s="82">
        <v>0</v>
      </c>
      <c r="AF170" s="82">
        <v>0</v>
      </c>
      <c r="AG170" s="82">
        <v>0</v>
      </c>
      <c r="AH170" s="82">
        <v>0</v>
      </c>
      <c r="AI170" s="82">
        <v>0</v>
      </c>
      <c r="AJ170" s="82">
        <v>0</v>
      </c>
      <c r="AK170" s="82">
        <v>0</v>
      </c>
      <c r="AL170" s="82">
        <v>0</v>
      </c>
      <c r="AM170" s="82">
        <v>0</v>
      </c>
      <c r="AN170" s="82">
        <v>0</v>
      </c>
      <c r="AO170" s="82">
        <v>0</v>
      </c>
      <c r="AP170" s="82">
        <v>0</v>
      </c>
      <c r="AQ170" s="82">
        <v>0</v>
      </c>
      <c r="AR170" s="82">
        <v>0</v>
      </c>
      <c r="AS170" s="82">
        <v>0</v>
      </c>
      <c r="AT170" s="82">
        <f>+K170-R170-Y170-AF170-AM170</f>
        <v>0</v>
      </c>
      <c r="AU170" s="82">
        <f>+L170-S170-Z170-AG170-AN170</f>
        <v>0</v>
      </c>
      <c r="AV170" s="82">
        <f>+M170-T170-AA170-AH170-AO170</f>
        <v>0</v>
      </c>
      <c r="AW170" s="82">
        <f>+N170-U170-AB170-AI170-AP170</f>
        <v>75000</v>
      </c>
      <c r="AX170" s="82">
        <f>+O170-V170-AC170-AJ170-AQ170</f>
        <v>0</v>
      </c>
      <c r="AY170" s="82">
        <f>+P170-W170-AD170-AK170-AR170</f>
        <v>75000</v>
      </c>
      <c r="AZ170" s="82">
        <f>+Q170-X170-AE170-AL170-AS170</f>
        <v>75000</v>
      </c>
      <c r="BA170" s="162"/>
      <c r="BB170" s="163"/>
      <c r="BC170" s="162"/>
      <c r="BD170" s="163"/>
      <c r="BE170" s="162"/>
      <c r="BF170" s="163"/>
      <c r="BG170" s="162"/>
      <c r="BH170" s="163"/>
    </row>
    <row r="171" spans="1:60" ht="27.75">
      <c r="A171" s="83">
        <v>2026</v>
      </c>
      <c r="B171" s="83">
        <v>8324</v>
      </c>
      <c r="C171" s="83">
        <v>3</v>
      </c>
      <c r="D171" s="83">
        <v>7</v>
      </c>
      <c r="E171" s="83">
        <v>21</v>
      </c>
      <c r="F171" s="83">
        <v>2000</v>
      </c>
      <c r="G171" s="83">
        <v>2900</v>
      </c>
      <c r="H171" s="83">
        <v>291</v>
      </c>
      <c r="I171" s="92" t="s">
        <v>19</v>
      </c>
      <c r="J171" s="85" t="s">
        <v>73</v>
      </c>
      <c r="K171" s="86">
        <v>0</v>
      </c>
      <c r="L171" s="86">
        <v>0</v>
      </c>
      <c r="M171" s="86">
        <v>0</v>
      </c>
      <c r="N171" s="86">
        <v>25000</v>
      </c>
      <c r="O171" s="86">
        <v>0</v>
      </c>
      <c r="P171" s="86">
        <v>25000</v>
      </c>
      <c r="Q171" s="86">
        <v>25000</v>
      </c>
      <c r="R171" s="86">
        <v>0</v>
      </c>
      <c r="S171" s="86">
        <v>0</v>
      </c>
      <c r="T171" s="86">
        <v>0</v>
      </c>
      <c r="U171" s="86">
        <v>0</v>
      </c>
      <c r="V171" s="86">
        <v>0</v>
      </c>
      <c r="W171" s="86">
        <v>0</v>
      </c>
      <c r="X171" s="86">
        <v>0</v>
      </c>
      <c r="Y171" s="86">
        <v>0</v>
      </c>
      <c r="Z171" s="86">
        <v>0</v>
      </c>
      <c r="AA171" s="86">
        <v>0</v>
      </c>
      <c r="AB171" s="86">
        <v>0</v>
      </c>
      <c r="AC171" s="86">
        <v>0</v>
      </c>
      <c r="AD171" s="86">
        <v>0</v>
      </c>
      <c r="AE171" s="86">
        <v>0</v>
      </c>
      <c r="AF171" s="86">
        <v>0</v>
      </c>
      <c r="AG171" s="86">
        <v>0</v>
      </c>
      <c r="AH171" s="86">
        <v>0</v>
      </c>
      <c r="AI171" s="86">
        <v>0</v>
      </c>
      <c r="AJ171" s="86">
        <v>0</v>
      </c>
      <c r="AK171" s="86">
        <v>0</v>
      </c>
      <c r="AL171" s="86">
        <v>0</v>
      </c>
      <c r="AM171" s="86">
        <v>0</v>
      </c>
      <c r="AN171" s="86">
        <v>0</v>
      </c>
      <c r="AO171" s="86">
        <v>0</v>
      </c>
      <c r="AP171" s="86">
        <v>0</v>
      </c>
      <c r="AQ171" s="86">
        <v>0</v>
      </c>
      <c r="AR171" s="86">
        <v>0</v>
      </c>
      <c r="AS171" s="86">
        <v>0</v>
      </c>
      <c r="AT171" s="86">
        <f>+K171-R171-Y171-AF171-AM171</f>
        <v>0</v>
      </c>
      <c r="AU171" s="86">
        <f>+L171-S171-Z171-AG171-AN171</f>
        <v>0</v>
      </c>
      <c r="AV171" s="86">
        <f>+M171-T171-AA171-AH171-AO171</f>
        <v>0</v>
      </c>
      <c r="AW171" s="86">
        <f>+N171-U171-AB171-AI171-AP171</f>
        <v>25000</v>
      </c>
      <c r="AX171" s="86">
        <f>+O171-V171-AC171-AJ171-AQ171</f>
        <v>0</v>
      </c>
      <c r="AY171" s="86">
        <f>+P171-W171-AD171-AK171-AR171</f>
        <v>25000</v>
      </c>
      <c r="AZ171" s="86">
        <f>+Q171-X171-AE171-AL171-AS171</f>
        <v>25000</v>
      </c>
      <c r="BA171" s="164"/>
      <c r="BB171" s="165"/>
      <c r="BC171" s="164"/>
      <c r="BD171" s="165"/>
      <c r="BE171" s="164"/>
      <c r="BF171" s="165"/>
      <c r="BG171" s="164"/>
      <c r="BH171" s="165"/>
    </row>
    <row r="172" spans="1:60" ht="27.75">
      <c r="A172" s="87">
        <v>2026</v>
      </c>
      <c r="B172" s="87">
        <v>8324</v>
      </c>
      <c r="C172" s="87">
        <v>3</v>
      </c>
      <c r="D172" s="87">
        <v>7</v>
      </c>
      <c r="E172" s="87">
        <v>21</v>
      </c>
      <c r="F172" s="87">
        <v>2000</v>
      </c>
      <c r="G172" s="87">
        <v>2900</v>
      </c>
      <c r="H172" s="87">
        <v>291</v>
      </c>
      <c r="I172" s="88">
        <v>1</v>
      </c>
      <c r="J172" s="89" t="s">
        <v>73</v>
      </c>
      <c r="K172" s="91">
        <v>0</v>
      </c>
      <c r="L172" s="91">
        <v>0</v>
      </c>
      <c r="M172" s="91">
        <v>0</v>
      </c>
      <c r="N172" s="91">
        <v>25000</v>
      </c>
      <c r="O172" s="91">
        <v>0</v>
      </c>
      <c r="P172" s="91">
        <v>25000</v>
      </c>
      <c r="Q172" s="91">
        <v>25000</v>
      </c>
      <c r="R172" s="91">
        <v>0</v>
      </c>
      <c r="S172" s="91">
        <v>0</v>
      </c>
      <c r="T172" s="91">
        <v>0</v>
      </c>
      <c r="U172" s="91">
        <v>0</v>
      </c>
      <c r="V172" s="91">
        <v>0</v>
      </c>
      <c r="W172" s="91">
        <v>0</v>
      </c>
      <c r="X172" s="91">
        <v>0</v>
      </c>
      <c r="Y172" s="91">
        <v>0</v>
      </c>
      <c r="Z172" s="91">
        <v>0</v>
      </c>
      <c r="AA172" s="91">
        <v>0</v>
      </c>
      <c r="AB172" s="91">
        <v>0</v>
      </c>
      <c r="AC172" s="91">
        <v>0</v>
      </c>
      <c r="AD172" s="91">
        <v>0</v>
      </c>
      <c r="AE172" s="91">
        <v>0</v>
      </c>
      <c r="AF172" s="91">
        <v>0</v>
      </c>
      <c r="AG172" s="91">
        <v>0</v>
      </c>
      <c r="AH172" s="91">
        <v>0</v>
      </c>
      <c r="AI172" s="91">
        <v>0</v>
      </c>
      <c r="AJ172" s="91">
        <v>0</v>
      </c>
      <c r="AK172" s="91">
        <v>0</v>
      </c>
      <c r="AL172" s="91">
        <v>0</v>
      </c>
      <c r="AM172" s="91">
        <v>0</v>
      </c>
      <c r="AN172" s="91">
        <v>0</v>
      </c>
      <c r="AO172" s="91">
        <v>0</v>
      </c>
      <c r="AP172" s="91">
        <v>0</v>
      </c>
      <c r="AQ172" s="91">
        <v>0</v>
      </c>
      <c r="AR172" s="91">
        <v>0</v>
      </c>
      <c r="AS172" s="91">
        <v>0</v>
      </c>
      <c r="AT172" s="91">
        <f>+K172-R172-Y172-AF172-AM172</f>
        <v>0</v>
      </c>
      <c r="AU172" s="91">
        <f>+L172-S172-Z172-AG172-AN172</f>
        <v>0</v>
      </c>
      <c r="AV172" s="91">
        <f>+M172-T172-AA172-AH172-AO172</f>
        <v>0</v>
      </c>
      <c r="AW172" s="91">
        <f>+N172-U172-AB172-AI172-AP172</f>
        <v>25000</v>
      </c>
      <c r="AX172" s="91">
        <f>+O172-V172-AC172-AJ172-AQ172</f>
        <v>0</v>
      </c>
      <c r="AY172" s="91">
        <f>+P172-W172-AD172-AK172-AR172</f>
        <v>25000</v>
      </c>
      <c r="AZ172" s="91">
        <f>+Q172-X172-AE172-AL172-AS172</f>
        <v>25000</v>
      </c>
      <c r="BA172" s="166">
        <v>1</v>
      </c>
      <c r="BB172" s="167"/>
      <c r="BC172" s="166"/>
      <c r="BD172" s="167"/>
      <c r="BE172" s="166"/>
      <c r="BF172" s="167"/>
      <c r="BG172" s="137">
        <f>+BA172-BC172-BE172</f>
        <v>1</v>
      </c>
      <c r="BH172" s="167"/>
    </row>
    <row r="173" spans="1:60" ht="54" customHeight="1">
      <c r="A173" s="83">
        <v>2026</v>
      </c>
      <c r="B173" s="83">
        <v>8324</v>
      </c>
      <c r="C173" s="83">
        <v>3</v>
      </c>
      <c r="D173" s="83">
        <v>7</v>
      </c>
      <c r="E173" s="83">
        <v>21</v>
      </c>
      <c r="F173" s="83">
        <v>2000</v>
      </c>
      <c r="G173" s="83">
        <v>2900</v>
      </c>
      <c r="H173" s="83">
        <v>294</v>
      </c>
      <c r="I173" s="92" t="s">
        <v>19</v>
      </c>
      <c r="J173" s="85" t="s">
        <v>55</v>
      </c>
      <c r="K173" s="86">
        <v>0</v>
      </c>
      <c r="L173" s="86">
        <v>0</v>
      </c>
      <c r="M173" s="86">
        <v>0</v>
      </c>
      <c r="N173" s="86">
        <v>50000</v>
      </c>
      <c r="O173" s="86">
        <v>0</v>
      </c>
      <c r="P173" s="86">
        <v>50000</v>
      </c>
      <c r="Q173" s="86">
        <v>50000</v>
      </c>
      <c r="R173" s="86">
        <v>0</v>
      </c>
      <c r="S173" s="86">
        <v>0</v>
      </c>
      <c r="T173" s="86">
        <v>0</v>
      </c>
      <c r="U173" s="86">
        <v>0</v>
      </c>
      <c r="V173" s="86">
        <v>0</v>
      </c>
      <c r="W173" s="86">
        <v>0</v>
      </c>
      <c r="X173" s="86">
        <v>0</v>
      </c>
      <c r="Y173" s="86">
        <v>0</v>
      </c>
      <c r="Z173" s="86">
        <v>0</v>
      </c>
      <c r="AA173" s="86">
        <v>0</v>
      </c>
      <c r="AB173" s="86">
        <v>0</v>
      </c>
      <c r="AC173" s="86">
        <v>0</v>
      </c>
      <c r="AD173" s="86">
        <v>0</v>
      </c>
      <c r="AE173" s="86">
        <v>0</v>
      </c>
      <c r="AF173" s="86">
        <v>0</v>
      </c>
      <c r="AG173" s="86">
        <v>0</v>
      </c>
      <c r="AH173" s="86">
        <v>0</v>
      </c>
      <c r="AI173" s="86">
        <v>0</v>
      </c>
      <c r="AJ173" s="86">
        <v>0</v>
      </c>
      <c r="AK173" s="86">
        <v>0</v>
      </c>
      <c r="AL173" s="86">
        <v>0</v>
      </c>
      <c r="AM173" s="86">
        <v>0</v>
      </c>
      <c r="AN173" s="86">
        <v>0</v>
      </c>
      <c r="AO173" s="86">
        <v>0</v>
      </c>
      <c r="AP173" s="86">
        <v>0</v>
      </c>
      <c r="AQ173" s="86">
        <v>0</v>
      </c>
      <c r="AR173" s="86">
        <v>0</v>
      </c>
      <c r="AS173" s="86">
        <v>0</v>
      </c>
      <c r="AT173" s="86">
        <f>+K173-R173-Y173-AF173-AM173</f>
        <v>0</v>
      </c>
      <c r="AU173" s="86">
        <f>+L173-S173-Z173-AG173-AN173</f>
        <v>0</v>
      </c>
      <c r="AV173" s="86">
        <f>+M173-T173-AA173-AH173-AO173</f>
        <v>0</v>
      </c>
      <c r="AW173" s="86">
        <f>+N173-U173-AB173-AI173-AP173</f>
        <v>50000</v>
      </c>
      <c r="AX173" s="86">
        <f>+O173-V173-AC173-AJ173-AQ173</f>
        <v>0</v>
      </c>
      <c r="AY173" s="86">
        <f>+P173-W173-AD173-AK173-AR173</f>
        <v>50000</v>
      </c>
      <c r="AZ173" s="86">
        <f>+Q173-X173-AE173-AL173-AS173</f>
        <v>50000</v>
      </c>
      <c r="BA173" s="164"/>
      <c r="BB173" s="165"/>
      <c r="BC173" s="164"/>
      <c r="BD173" s="165"/>
      <c r="BE173" s="164"/>
      <c r="BF173" s="165"/>
      <c r="BG173" s="164"/>
      <c r="BH173" s="165"/>
    </row>
    <row r="174" spans="1:60" ht="55.5">
      <c r="A174" s="87">
        <v>2026</v>
      </c>
      <c r="B174" s="87">
        <v>8324</v>
      </c>
      <c r="C174" s="87">
        <v>3</v>
      </c>
      <c r="D174" s="87">
        <v>7</v>
      </c>
      <c r="E174" s="87">
        <v>21</v>
      </c>
      <c r="F174" s="87">
        <v>2000</v>
      </c>
      <c r="G174" s="87">
        <v>2900</v>
      </c>
      <c r="H174" s="87">
        <v>294</v>
      </c>
      <c r="I174" s="88">
        <v>1</v>
      </c>
      <c r="J174" s="89" t="s">
        <v>55</v>
      </c>
      <c r="K174" s="91">
        <v>0</v>
      </c>
      <c r="L174" s="91">
        <v>0</v>
      </c>
      <c r="M174" s="91">
        <v>0</v>
      </c>
      <c r="N174" s="91">
        <v>50000</v>
      </c>
      <c r="O174" s="91">
        <v>0</v>
      </c>
      <c r="P174" s="91">
        <v>50000</v>
      </c>
      <c r="Q174" s="91">
        <v>50000</v>
      </c>
      <c r="R174" s="91">
        <v>0</v>
      </c>
      <c r="S174" s="91">
        <v>0</v>
      </c>
      <c r="T174" s="91">
        <v>0</v>
      </c>
      <c r="U174" s="91">
        <v>0</v>
      </c>
      <c r="V174" s="91">
        <v>0</v>
      </c>
      <c r="W174" s="91">
        <v>0</v>
      </c>
      <c r="X174" s="91">
        <v>0</v>
      </c>
      <c r="Y174" s="91">
        <v>0</v>
      </c>
      <c r="Z174" s="91">
        <v>0</v>
      </c>
      <c r="AA174" s="91">
        <v>0</v>
      </c>
      <c r="AB174" s="91">
        <v>0</v>
      </c>
      <c r="AC174" s="91">
        <v>0</v>
      </c>
      <c r="AD174" s="91">
        <v>0</v>
      </c>
      <c r="AE174" s="91">
        <v>0</v>
      </c>
      <c r="AF174" s="91">
        <v>0</v>
      </c>
      <c r="AG174" s="91">
        <v>0</v>
      </c>
      <c r="AH174" s="91">
        <v>0</v>
      </c>
      <c r="AI174" s="91">
        <v>0</v>
      </c>
      <c r="AJ174" s="91">
        <v>0</v>
      </c>
      <c r="AK174" s="91">
        <v>0</v>
      </c>
      <c r="AL174" s="91">
        <v>0</v>
      </c>
      <c r="AM174" s="91">
        <v>0</v>
      </c>
      <c r="AN174" s="91">
        <v>0</v>
      </c>
      <c r="AO174" s="91">
        <v>0</v>
      </c>
      <c r="AP174" s="91">
        <v>0</v>
      </c>
      <c r="AQ174" s="91">
        <v>0</v>
      </c>
      <c r="AR174" s="91">
        <v>0</v>
      </c>
      <c r="AS174" s="91">
        <v>0</v>
      </c>
      <c r="AT174" s="91">
        <f>+K174-R174-Y174-AF174-AM174</f>
        <v>0</v>
      </c>
      <c r="AU174" s="91">
        <f>+L174-S174-Z174-AG174-AN174</f>
        <v>0</v>
      </c>
      <c r="AV174" s="91">
        <f>+M174-T174-AA174-AH174-AO174</f>
        <v>0</v>
      </c>
      <c r="AW174" s="91">
        <f>+N174-U174-AB174-AI174-AP174</f>
        <v>50000</v>
      </c>
      <c r="AX174" s="91">
        <f>+O174-V174-AC174-AJ174-AQ174</f>
        <v>0</v>
      </c>
      <c r="AY174" s="91">
        <f>+P174-W174-AD174-AK174-AR174</f>
        <v>50000</v>
      </c>
      <c r="AZ174" s="91">
        <f>+Q174-X174-AE174-AL174-AS174</f>
        <v>50000</v>
      </c>
      <c r="BA174" s="166">
        <v>1</v>
      </c>
      <c r="BB174" s="167"/>
      <c r="BC174" s="166"/>
      <c r="BD174" s="167"/>
      <c r="BE174" s="166"/>
      <c r="BF174" s="167"/>
      <c r="BG174" s="137">
        <f>+BA174-BC174-BE174</f>
        <v>1</v>
      </c>
      <c r="BH174" s="167"/>
    </row>
    <row r="175" spans="1:60" ht="27.75">
      <c r="A175" s="75">
        <v>2026</v>
      </c>
      <c r="B175" s="75">
        <v>8324</v>
      </c>
      <c r="C175" s="75">
        <v>3</v>
      </c>
      <c r="D175" s="75">
        <v>7</v>
      </c>
      <c r="E175" s="75">
        <v>21</v>
      </c>
      <c r="F175" s="75">
        <v>3000</v>
      </c>
      <c r="G175" s="75"/>
      <c r="H175" s="75"/>
      <c r="I175" s="77" t="s">
        <v>19</v>
      </c>
      <c r="J175" s="79" t="s">
        <v>28</v>
      </c>
      <c r="K175" s="80">
        <v>0</v>
      </c>
      <c r="L175" s="80">
        <v>0</v>
      </c>
      <c r="M175" s="80">
        <v>0</v>
      </c>
      <c r="N175" s="80">
        <v>858231.57000000007</v>
      </c>
      <c r="O175" s="80">
        <v>0</v>
      </c>
      <c r="P175" s="80">
        <v>858231.57000000007</v>
      </c>
      <c r="Q175" s="80">
        <v>858231.57000000007</v>
      </c>
      <c r="R175" s="80">
        <v>0</v>
      </c>
      <c r="S175" s="80">
        <v>0</v>
      </c>
      <c r="T175" s="80">
        <v>0</v>
      </c>
      <c r="U175" s="80">
        <v>0</v>
      </c>
      <c r="V175" s="80">
        <v>0</v>
      </c>
      <c r="W175" s="80">
        <v>0</v>
      </c>
      <c r="X175" s="80">
        <v>0</v>
      </c>
      <c r="Y175" s="80">
        <v>0</v>
      </c>
      <c r="Z175" s="80">
        <v>0</v>
      </c>
      <c r="AA175" s="80">
        <v>0</v>
      </c>
      <c r="AB175" s="80">
        <v>0</v>
      </c>
      <c r="AC175" s="80">
        <v>0</v>
      </c>
      <c r="AD175" s="80">
        <v>0</v>
      </c>
      <c r="AE175" s="80">
        <v>0</v>
      </c>
      <c r="AF175" s="80">
        <v>0</v>
      </c>
      <c r="AG175" s="80">
        <v>0</v>
      </c>
      <c r="AH175" s="80">
        <v>0</v>
      </c>
      <c r="AI175" s="80">
        <v>0</v>
      </c>
      <c r="AJ175" s="80">
        <v>0</v>
      </c>
      <c r="AK175" s="80">
        <v>0</v>
      </c>
      <c r="AL175" s="80">
        <v>0</v>
      </c>
      <c r="AM175" s="80">
        <v>0</v>
      </c>
      <c r="AN175" s="80">
        <v>0</v>
      </c>
      <c r="AO175" s="80">
        <v>0</v>
      </c>
      <c r="AP175" s="80">
        <v>0</v>
      </c>
      <c r="AQ175" s="80">
        <v>0</v>
      </c>
      <c r="AR175" s="80">
        <v>0</v>
      </c>
      <c r="AS175" s="80">
        <v>0</v>
      </c>
      <c r="AT175" s="80">
        <f>+K175-R175-Y175-AF175-AM175</f>
        <v>0</v>
      </c>
      <c r="AU175" s="80">
        <f>+L175-S175-Z175-AG175-AN175</f>
        <v>0</v>
      </c>
      <c r="AV175" s="80">
        <f>+M175-T175-AA175-AH175-AO175</f>
        <v>0</v>
      </c>
      <c r="AW175" s="80">
        <f>+N175-U175-AB175-AI175-AP175</f>
        <v>858231.57000000007</v>
      </c>
      <c r="AX175" s="80">
        <f>+O175-V175-AC175-AJ175-AQ175</f>
        <v>0</v>
      </c>
      <c r="AY175" s="80">
        <f>+P175-W175-AD175-AK175-AR175</f>
        <v>858231.57000000007</v>
      </c>
      <c r="AZ175" s="80">
        <f>+Q175-X175-AE175-AL175-AS175</f>
        <v>858231.57000000007</v>
      </c>
      <c r="BA175" s="168"/>
      <c r="BB175" s="161"/>
      <c r="BC175" s="168"/>
      <c r="BD175" s="161"/>
      <c r="BE175" s="168"/>
      <c r="BF175" s="161"/>
      <c r="BG175" s="168"/>
      <c r="BH175" s="161"/>
    </row>
    <row r="176" spans="1:60" ht="27.75">
      <c r="A176" s="76">
        <v>2026</v>
      </c>
      <c r="B176" s="76">
        <v>8324</v>
      </c>
      <c r="C176" s="76">
        <v>3</v>
      </c>
      <c r="D176" s="76">
        <v>7</v>
      </c>
      <c r="E176" s="76">
        <v>21</v>
      </c>
      <c r="F176" s="76">
        <v>3000</v>
      </c>
      <c r="G176" s="76">
        <v>3100</v>
      </c>
      <c r="H176" s="76"/>
      <c r="I176" s="78"/>
      <c r="J176" s="81" t="s">
        <v>75</v>
      </c>
      <c r="K176" s="82">
        <v>0</v>
      </c>
      <c r="L176" s="82">
        <v>0</v>
      </c>
      <c r="M176" s="82">
        <v>0</v>
      </c>
      <c r="N176" s="82">
        <v>415000</v>
      </c>
      <c r="O176" s="82">
        <v>0</v>
      </c>
      <c r="P176" s="82">
        <v>415000</v>
      </c>
      <c r="Q176" s="82">
        <v>415000</v>
      </c>
      <c r="R176" s="82">
        <v>0</v>
      </c>
      <c r="S176" s="82">
        <v>0</v>
      </c>
      <c r="T176" s="82">
        <v>0</v>
      </c>
      <c r="U176" s="82">
        <v>0</v>
      </c>
      <c r="V176" s="82">
        <v>0</v>
      </c>
      <c r="W176" s="82">
        <v>0</v>
      </c>
      <c r="X176" s="82">
        <v>0</v>
      </c>
      <c r="Y176" s="82">
        <v>0</v>
      </c>
      <c r="Z176" s="82">
        <v>0</v>
      </c>
      <c r="AA176" s="82">
        <v>0</v>
      </c>
      <c r="AB176" s="82">
        <v>0</v>
      </c>
      <c r="AC176" s="82">
        <v>0</v>
      </c>
      <c r="AD176" s="82">
        <v>0</v>
      </c>
      <c r="AE176" s="82">
        <v>0</v>
      </c>
      <c r="AF176" s="82">
        <v>0</v>
      </c>
      <c r="AG176" s="82">
        <v>0</v>
      </c>
      <c r="AH176" s="82">
        <v>0</v>
      </c>
      <c r="AI176" s="82">
        <v>0</v>
      </c>
      <c r="AJ176" s="82">
        <v>0</v>
      </c>
      <c r="AK176" s="82">
        <v>0</v>
      </c>
      <c r="AL176" s="82">
        <v>0</v>
      </c>
      <c r="AM176" s="82">
        <v>0</v>
      </c>
      <c r="AN176" s="82">
        <v>0</v>
      </c>
      <c r="AO176" s="82">
        <v>0</v>
      </c>
      <c r="AP176" s="82">
        <v>0</v>
      </c>
      <c r="AQ176" s="82">
        <v>0</v>
      </c>
      <c r="AR176" s="82">
        <v>0</v>
      </c>
      <c r="AS176" s="82">
        <v>0</v>
      </c>
      <c r="AT176" s="82">
        <f>+K176-R176-Y176-AF176-AM176</f>
        <v>0</v>
      </c>
      <c r="AU176" s="82">
        <f>+L176-S176-Z176-AG176-AN176</f>
        <v>0</v>
      </c>
      <c r="AV176" s="82">
        <f>+M176-T176-AA176-AH176-AO176</f>
        <v>0</v>
      </c>
      <c r="AW176" s="82">
        <f>+N176-U176-AB176-AI176-AP176</f>
        <v>415000</v>
      </c>
      <c r="AX176" s="82">
        <f>+O176-V176-AC176-AJ176-AQ176</f>
        <v>0</v>
      </c>
      <c r="AY176" s="82">
        <f>+P176-W176-AD176-AK176-AR176</f>
        <v>415000</v>
      </c>
      <c r="AZ176" s="82">
        <f>+Q176-X176-AE176-AL176-AS176</f>
        <v>415000</v>
      </c>
      <c r="BA176" s="162"/>
      <c r="BB176" s="163"/>
      <c r="BC176" s="162"/>
      <c r="BD176" s="163"/>
      <c r="BE176" s="162"/>
      <c r="BF176" s="163"/>
      <c r="BG176" s="162"/>
      <c r="BH176" s="163"/>
    </row>
    <row r="177" spans="1:60" ht="27.75">
      <c r="A177" s="83">
        <v>2026</v>
      </c>
      <c r="B177" s="83">
        <v>8324</v>
      </c>
      <c r="C177" s="83">
        <v>3</v>
      </c>
      <c r="D177" s="83">
        <v>7</v>
      </c>
      <c r="E177" s="83">
        <v>21</v>
      </c>
      <c r="F177" s="83">
        <v>3000</v>
      </c>
      <c r="G177" s="83">
        <v>3100</v>
      </c>
      <c r="H177" s="83">
        <v>317</v>
      </c>
      <c r="I177" s="92"/>
      <c r="J177" s="85" t="s">
        <v>76</v>
      </c>
      <c r="K177" s="86">
        <v>0</v>
      </c>
      <c r="L177" s="86">
        <v>0</v>
      </c>
      <c r="M177" s="86">
        <v>0</v>
      </c>
      <c r="N177" s="86">
        <v>415000</v>
      </c>
      <c r="O177" s="86">
        <v>0</v>
      </c>
      <c r="P177" s="86">
        <v>415000</v>
      </c>
      <c r="Q177" s="86">
        <v>415000</v>
      </c>
      <c r="R177" s="86">
        <v>0</v>
      </c>
      <c r="S177" s="86">
        <v>0</v>
      </c>
      <c r="T177" s="86">
        <v>0</v>
      </c>
      <c r="U177" s="86">
        <v>0</v>
      </c>
      <c r="V177" s="86">
        <v>0</v>
      </c>
      <c r="W177" s="86">
        <v>0</v>
      </c>
      <c r="X177" s="86">
        <v>0</v>
      </c>
      <c r="Y177" s="86">
        <v>0</v>
      </c>
      <c r="Z177" s="86">
        <v>0</v>
      </c>
      <c r="AA177" s="86">
        <v>0</v>
      </c>
      <c r="AB177" s="86">
        <v>0</v>
      </c>
      <c r="AC177" s="86">
        <v>0</v>
      </c>
      <c r="AD177" s="86">
        <v>0</v>
      </c>
      <c r="AE177" s="86">
        <v>0</v>
      </c>
      <c r="AF177" s="86">
        <v>0</v>
      </c>
      <c r="AG177" s="86">
        <v>0</v>
      </c>
      <c r="AH177" s="86">
        <v>0</v>
      </c>
      <c r="AI177" s="86">
        <v>0</v>
      </c>
      <c r="AJ177" s="86">
        <v>0</v>
      </c>
      <c r="AK177" s="86">
        <v>0</v>
      </c>
      <c r="AL177" s="86">
        <v>0</v>
      </c>
      <c r="AM177" s="86">
        <v>0</v>
      </c>
      <c r="AN177" s="86">
        <v>0</v>
      </c>
      <c r="AO177" s="86">
        <v>0</v>
      </c>
      <c r="AP177" s="86">
        <v>0</v>
      </c>
      <c r="AQ177" s="86">
        <v>0</v>
      </c>
      <c r="AR177" s="86">
        <v>0</v>
      </c>
      <c r="AS177" s="86">
        <v>0</v>
      </c>
      <c r="AT177" s="86">
        <f>+K177-R177-Y177-AF177-AM177</f>
        <v>0</v>
      </c>
      <c r="AU177" s="86">
        <f>+L177-S177-Z177-AG177-AN177</f>
        <v>0</v>
      </c>
      <c r="AV177" s="86">
        <f>+M177-T177-AA177-AH177-AO177</f>
        <v>0</v>
      </c>
      <c r="AW177" s="86">
        <f>+N177-U177-AB177-AI177-AP177</f>
        <v>415000</v>
      </c>
      <c r="AX177" s="86">
        <f>+O177-V177-AC177-AJ177-AQ177</f>
        <v>0</v>
      </c>
      <c r="AY177" s="86">
        <f>+P177-W177-AD177-AK177-AR177</f>
        <v>415000</v>
      </c>
      <c r="AZ177" s="86">
        <f>+Q177-X177-AE177-AL177-AS177</f>
        <v>415000</v>
      </c>
      <c r="BA177" s="164"/>
      <c r="BB177" s="165"/>
      <c r="BC177" s="164"/>
      <c r="BD177" s="165"/>
      <c r="BE177" s="164"/>
      <c r="BF177" s="165"/>
      <c r="BG177" s="164"/>
      <c r="BH177" s="165"/>
    </row>
    <row r="178" spans="1:60" ht="27.75">
      <c r="A178" s="87">
        <v>2026</v>
      </c>
      <c r="B178" s="87">
        <v>8324</v>
      </c>
      <c r="C178" s="87">
        <v>3</v>
      </c>
      <c r="D178" s="87">
        <v>7</v>
      </c>
      <c r="E178" s="87">
        <v>21</v>
      </c>
      <c r="F178" s="87">
        <v>3000</v>
      </c>
      <c r="G178" s="87">
        <v>3100</v>
      </c>
      <c r="H178" s="87">
        <v>317</v>
      </c>
      <c r="I178" s="88">
        <v>1</v>
      </c>
      <c r="J178" s="89" t="s">
        <v>76</v>
      </c>
      <c r="K178" s="90">
        <v>0</v>
      </c>
      <c r="L178" s="90">
        <v>0</v>
      </c>
      <c r="M178" s="91">
        <v>0</v>
      </c>
      <c r="N178" s="90">
        <v>415000</v>
      </c>
      <c r="O178" s="90">
        <v>0</v>
      </c>
      <c r="P178" s="91">
        <v>415000</v>
      </c>
      <c r="Q178" s="91">
        <v>415000</v>
      </c>
      <c r="R178" s="90">
        <v>0</v>
      </c>
      <c r="S178" s="90">
        <v>0</v>
      </c>
      <c r="T178" s="91">
        <v>0</v>
      </c>
      <c r="U178" s="90">
        <v>0</v>
      </c>
      <c r="V178" s="90">
        <v>0</v>
      </c>
      <c r="W178" s="91">
        <v>0</v>
      </c>
      <c r="X178" s="91">
        <v>0</v>
      </c>
      <c r="Y178" s="90">
        <v>0</v>
      </c>
      <c r="Z178" s="90">
        <v>0</v>
      </c>
      <c r="AA178" s="91">
        <v>0</v>
      </c>
      <c r="AB178" s="90">
        <v>0</v>
      </c>
      <c r="AC178" s="90">
        <v>0</v>
      </c>
      <c r="AD178" s="91">
        <v>0</v>
      </c>
      <c r="AE178" s="91">
        <v>0</v>
      </c>
      <c r="AF178" s="90">
        <v>0</v>
      </c>
      <c r="AG178" s="90">
        <v>0</v>
      </c>
      <c r="AH178" s="91">
        <v>0</v>
      </c>
      <c r="AI178" s="90">
        <v>0</v>
      </c>
      <c r="AJ178" s="90">
        <v>0</v>
      </c>
      <c r="AK178" s="91">
        <v>0</v>
      </c>
      <c r="AL178" s="91">
        <v>0</v>
      </c>
      <c r="AM178" s="90">
        <v>0</v>
      </c>
      <c r="AN178" s="90">
        <v>0</v>
      </c>
      <c r="AO178" s="91">
        <v>0</v>
      </c>
      <c r="AP178" s="90">
        <v>0</v>
      </c>
      <c r="AQ178" s="90">
        <v>0</v>
      </c>
      <c r="AR178" s="91">
        <v>0</v>
      </c>
      <c r="AS178" s="91">
        <v>0</v>
      </c>
      <c r="AT178" s="90">
        <f>+K178-R178-Y178-AF178-AM178</f>
        <v>0</v>
      </c>
      <c r="AU178" s="90">
        <f>+L178-S178-Z178-AG178-AN178</f>
        <v>0</v>
      </c>
      <c r="AV178" s="91">
        <f>+M178-T178-AA178-AH178-AO178</f>
        <v>0</v>
      </c>
      <c r="AW178" s="90">
        <f>+N178-U178-AB178-AI178-AP178</f>
        <v>415000</v>
      </c>
      <c r="AX178" s="90">
        <f>+O178-V178-AC178-AJ178-AQ178</f>
        <v>0</v>
      </c>
      <c r="AY178" s="91">
        <f>+P178-W178-AD178-AK178-AR178</f>
        <v>415000</v>
      </c>
      <c r="AZ178" s="91">
        <f>+Q178-X178-AE178-AL178-AS178</f>
        <v>415000</v>
      </c>
      <c r="BA178" s="166">
        <v>2</v>
      </c>
      <c r="BB178" s="167"/>
      <c r="BC178" s="166"/>
      <c r="BD178" s="167"/>
      <c r="BE178" s="166"/>
      <c r="BF178" s="167"/>
      <c r="BG178" s="137">
        <f>+BA178-BC178-BE178</f>
        <v>2</v>
      </c>
      <c r="BH178" s="167"/>
    </row>
    <row r="179" spans="1:60" ht="27.75">
      <c r="A179" s="104">
        <v>2026</v>
      </c>
      <c r="B179" s="104">
        <v>8324</v>
      </c>
      <c r="C179" s="104">
        <v>3</v>
      </c>
      <c r="D179" s="104">
        <v>7</v>
      </c>
      <c r="E179" s="104">
        <v>21</v>
      </c>
      <c r="F179" s="104">
        <v>3000</v>
      </c>
      <c r="G179" s="104">
        <v>3500</v>
      </c>
      <c r="H179" s="104"/>
      <c r="I179" s="105"/>
      <c r="J179" s="106" t="s">
        <v>70</v>
      </c>
      <c r="K179" s="107">
        <v>0</v>
      </c>
      <c r="L179" s="107">
        <v>0</v>
      </c>
      <c r="M179" s="107">
        <v>0</v>
      </c>
      <c r="N179" s="107">
        <v>240000</v>
      </c>
      <c r="O179" s="107">
        <v>0</v>
      </c>
      <c r="P179" s="107">
        <v>240000</v>
      </c>
      <c r="Q179" s="107">
        <v>240000</v>
      </c>
      <c r="R179" s="107">
        <v>0</v>
      </c>
      <c r="S179" s="107">
        <v>0</v>
      </c>
      <c r="T179" s="107">
        <v>0</v>
      </c>
      <c r="U179" s="107">
        <v>0</v>
      </c>
      <c r="V179" s="107">
        <v>0</v>
      </c>
      <c r="W179" s="107">
        <v>0</v>
      </c>
      <c r="X179" s="107">
        <v>0</v>
      </c>
      <c r="Y179" s="107">
        <v>0</v>
      </c>
      <c r="Z179" s="107">
        <v>0</v>
      </c>
      <c r="AA179" s="107">
        <v>0</v>
      </c>
      <c r="AB179" s="107">
        <v>0</v>
      </c>
      <c r="AC179" s="107">
        <v>0</v>
      </c>
      <c r="AD179" s="107">
        <v>0</v>
      </c>
      <c r="AE179" s="107">
        <v>0</v>
      </c>
      <c r="AF179" s="107">
        <v>0</v>
      </c>
      <c r="AG179" s="107">
        <v>0</v>
      </c>
      <c r="AH179" s="107">
        <v>0</v>
      </c>
      <c r="AI179" s="107">
        <v>0</v>
      </c>
      <c r="AJ179" s="107">
        <v>0</v>
      </c>
      <c r="AK179" s="107">
        <v>0</v>
      </c>
      <c r="AL179" s="107">
        <v>0</v>
      </c>
      <c r="AM179" s="107">
        <v>0</v>
      </c>
      <c r="AN179" s="107">
        <v>0</v>
      </c>
      <c r="AO179" s="107">
        <v>0</v>
      </c>
      <c r="AP179" s="107">
        <v>0</v>
      </c>
      <c r="AQ179" s="107">
        <v>0</v>
      </c>
      <c r="AR179" s="107">
        <v>0</v>
      </c>
      <c r="AS179" s="107">
        <v>0</v>
      </c>
      <c r="AT179" s="107">
        <f>+K179-R179-Y179-AF179-AM179</f>
        <v>0</v>
      </c>
      <c r="AU179" s="107">
        <f>+L179-S179-Z179-AG179-AN179</f>
        <v>0</v>
      </c>
      <c r="AV179" s="107">
        <f>+M179-T179-AA179-AH179-AO179</f>
        <v>0</v>
      </c>
      <c r="AW179" s="107">
        <f>+N179-U179-AB179-AI179-AP179</f>
        <v>240000</v>
      </c>
      <c r="AX179" s="107">
        <f>+O179-V179-AC179-AJ179-AQ179</f>
        <v>0</v>
      </c>
      <c r="AY179" s="107">
        <f>+P179-W179-AD179-AK179-AR179</f>
        <v>240000</v>
      </c>
      <c r="AZ179" s="107">
        <f>+Q179-X179-AE179-AL179-AS179</f>
        <v>240000</v>
      </c>
      <c r="BA179" s="169"/>
      <c r="BB179" s="170"/>
      <c r="BC179" s="169"/>
      <c r="BD179" s="170"/>
      <c r="BE179" s="169"/>
      <c r="BF179" s="170"/>
      <c r="BG179" s="169"/>
      <c r="BH179" s="170"/>
    </row>
    <row r="180" spans="1:60" ht="55.5">
      <c r="A180" s="108">
        <v>2026</v>
      </c>
      <c r="B180" s="108">
        <v>8324</v>
      </c>
      <c r="C180" s="108">
        <v>3</v>
      </c>
      <c r="D180" s="108">
        <v>7</v>
      </c>
      <c r="E180" s="108">
        <v>21</v>
      </c>
      <c r="F180" s="108">
        <v>3000</v>
      </c>
      <c r="G180" s="108">
        <v>3500</v>
      </c>
      <c r="H180" s="108">
        <v>357</v>
      </c>
      <c r="I180" s="110"/>
      <c r="J180" s="111" t="s">
        <v>77</v>
      </c>
      <c r="K180" s="112">
        <v>0</v>
      </c>
      <c r="L180" s="112">
        <v>0</v>
      </c>
      <c r="M180" s="112">
        <v>0</v>
      </c>
      <c r="N180" s="112">
        <v>240000</v>
      </c>
      <c r="O180" s="112">
        <v>0</v>
      </c>
      <c r="P180" s="112">
        <v>240000</v>
      </c>
      <c r="Q180" s="112">
        <v>240000</v>
      </c>
      <c r="R180" s="112">
        <v>0</v>
      </c>
      <c r="S180" s="112">
        <v>0</v>
      </c>
      <c r="T180" s="112">
        <v>0</v>
      </c>
      <c r="U180" s="112">
        <v>0</v>
      </c>
      <c r="V180" s="112">
        <v>0</v>
      </c>
      <c r="W180" s="112">
        <v>0</v>
      </c>
      <c r="X180" s="112">
        <v>0</v>
      </c>
      <c r="Y180" s="112">
        <v>0</v>
      </c>
      <c r="Z180" s="112">
        <v>0</v>
      </c>
      <c r="AA180" s="112">
        <v>0</v>
      </c>
      <c r="AB180" s="112">
        <v>0</v>
      </c>
      <c r="AC180" s="112">
        <v>0</v>
      </c>
      <c r="AD180" s="112">
        <v>0</v>
      </c>
      <c r="AE180" s="112">
        <v>0</v>
      </c>
      <c r="AF180" s="112">
        <v>0</v>
      </c>
      <c r="AG180" s="112">
        <v>0</v>
      </c>
      <c r="AH180" s="112">
        <v>0</v>
      </c>
      <c r="AI180" s="112">
        <v>0</v>
      </c>
      <c r="AJ180" s="112">
        <v>0</v>
      </c>
      <c r="AK180" s="112">
        <v>0</v>
      </c>
      <c r="AL180" s="112">
        <v>0</v>
      </c>
      <c r="AM180" s="112">
        <v>0</v>
      </c>
      <c r="AN180" s="112">
        <v>0</v>
      </c>
      <c r="AO180" s="112">
        <v>0</v>
      </c>
      <c r="AP180" s="112">
        <v>0</v>
      </c>
      <c r="AQ180" s="112">
        <v>0</v>
      </c>
      <c r="AR180" s="112">
        <v>0</v>
      </c>
      <c r="AS180" s="112">
        <v>0</v>
      </c>
      <c r="AT180" s="112">
        <f>+K180-R180-Y180-AF180-AM180</f>
        <v>0</v>
      </c>
      <c r="AU180" s="112">
        <f>+L180-S180-Z180-AG180-AN180</f>
        <v>0</v>
      </c>
      <c r="AV180" s="112">
        <f>+M180-T180-AA180-AH180-AO180</f>
        <v>0</v>
      </c>
      <c r="AW180" s="112">
        <f>+N180-U180-AB180-AI180-AP180</f>
        <v>240000</v>
      </c>
      <c r="AX180" s="112">
        <f>+O180-V180-AC180-AJ180-AQ180</f>
        <v>0</v>
      </c>
      <c r="AY180" s="112">
        <f>+P180-W180-AD180-AK180-AR180</f>
        <v>240000</v>
      </c>
      <c r="AZ180" s="112">
        <f>+Q180-X180-AE180-AL180-AS180</f>
        <v>240000</v>
      </c>
      <c r="BA180" s="171"/>
      <c r="BB180" s="172"/>
      <c r="BC180" s="171"/>
      <c r="BD180" s="172"/>
      <c r="BE180" s="171"/>
      <c r="BF180" s="172"/>
      <c r="BG180" s="171"/>
      <c r="BH180" s="172"/>
    </row>
    <row r="181" spans="1:60" ht="55.5">
      <c r="A181" s="109">
        <v>2026</v>
      </c>
      <c r="B181" s="109">
        <v>8324</v>
      </c>
      <c r="C181" s="109">
        <v>3</v>
      </c>
      <c r="D181" s="109">
        <v>7</v>
      </c>
      <c r="E181" s="109">
        <v>21</v>
      </c>
      <c r="F181" s="109">
        <v>3000</v>
      </c>
      <c r="G181" s="109">
        <v>3500</v>
      </c>
      <c r="H181" s="109">
        <v>357</v>
      </c>
      <c r="I181" s="88">
        <v>1</v>
      </c>
      <c r="J181" s="113" t="s">
        <v>77</v>
      </c>
      <c r="K181" s="114">
        <v>0</v>
      </c>
      <c r="L181" s="114">
        <v>0</v>
      </c>
      <c r="M181" s="115">
        <v>0</v>
      </c>
      <c r="N181" s="114">
        <v>240000</v>
      </c>
      <c r="O181" s="114">
        <v>0</v>
      </c>
      <c r="P181" s="115">
        <v>240000</v>
      </c>
      <c r="Q181" s="115">
        <v>240000</v>
      </c>
      <c r="R181" s="114">
        <v>0</v>
      </c>
      <c r="S181" s="114">
        <v>0</v>
      </c>
      <c r="T181" s="115">
        <v>0</v>
      </c>
      <c r="U181" s="114">
        <v>0</v>
      </c>
      <c r="V181" s="114">
        <v>0</v>
      </c>
      <c r="W181" s="115">
        <v>0</v>
      </c>
      <c r="X181" s="115">
        <v>0</v>
      </c>
      <c r="Y181" s="114">
        <v>0</v>
      </c>
      <c r="Z181" s="114">
        <v>0</v>
      </c>
      <c r="AA181" s="115">
        <v>0</v>
      </c>
      <c r="AB181" s="114">
        <v>0</v>
      </c>
      <c r="AC181" s="114">
        <v>0</v>
      </c>
      <c r="AD181" s="115">
        <v>0</v>
      </c>
      <c r="AE181" s="115">
        <v>0</v>
      </c>
      <c r="AF181" s="114">
        <v>0</v>
      </c>
      <c r="AG181" s="114">
        <v>0</v>
      </c>
      <c r="AH181" s="115">
        <v>0</v>
      </c>
      <c r="AI181" s="114">
        <v>0</v>
      </c>
      <c r="AJ181" s="114">
        <v>0</v>
      </c>
      <c r="AK181" s="115">
        <v>0</v>
      </c>
      <c r="AL181" s="115">
        <v>0</v>
      </c>
      <c r="AM181" s="114">
        <v>0</v>
      </c>
      <c r="AN181" s="114">
        <v>0</v>
      </c>
      <c r="AO181" s="115">
        <v>0</v>
      </c>
      <c r="AP181" s="114">
        <v>0</v>
      </c>
      <c r="AQ181" s="114">
        <v>0</v>
      </c>
      <c r="AR181" s="115">
        <v>0</v>
      </c>
      <c r="AS181" s="115">
        <v>0</v>
      </c>
      <c r="AT181" s="114">
        <f>+K181-R181-Y181-AF181-AM181</f>
        <v>0</v>
      </c>
      <c r="AU181" s="114">
        <f>+L181-S181-Z181-AG181-AN181</f>
        <v>0</v>
      </c>
      <c r="AV181" s="115">
        <f>+M181-T181-AA181-AH181-AO181</f>
        <v>0</v>
      </c>
      <c r="AW181" s="114">
        <f>+N181-U181-AB181-AI181-AP181</f>
        <v>240000</v>
      </c>
      <c r="AX181" s="114">
        <f>+O181-V181-AC181-AJ181-AQ181</f>
        <v>0</v>
      </c>
      <c r="AY181" s="115">
        <f>+P181-W181-AD181-AK181-AR181</f>
        <v>240000</v>
      </c>
      <c r="AZ181" s="115">
        <f>+Q181-X181-AE181-AL181-AS181</f>
        <v>240000</v>
      </c>
      <c r="BA181" s="173">
        <v>2</v>
      </c>
      <c r="BB181" s="174"/>
      <c r="BC181" s="173"/>
      <c r="BD181" s="174"/>
      <c r="BE181" s="173"/>
      <c r="BF181" s="174"/>
      <c r="BG181" s="137">
        <f>+BA181-BC181-BE181</f>
        <v>2</v>
      </c>
      <c r="BH181" s="174"/>
    </row>
    <row r="182" spans="1:60" ht="27.75">
      <c r="A182" s="104">
        <v>2026</v>
      </c>
      <c r="B182" s="104">
        <v>8324</v>
      </c>
      <c r="C182" s="104">
        <v>3</v>
      </c>
      <c r="D182" s="104">
        <v>7</v>
      </c>
      <c r="E182" s="104">
        <v>21</v>
      </c>
      <c r="F182" s="104">
        <v>3000</v>
      </c>
      <c r="G182" s="104">
        <v>3700</v>
      </c>
      <c r="H182" s="104"/>
      <c r="I182" s="105"/>
      <c r="J182" s="106" t="s">
        <v>31</v>
      </c>
      <c r="K182" s="107">
        <v>0</v>
      </c>
      <c r="L182" s="107">
        <v>0</v>
      </c>
      <c r="M182" s="107">
        <v>0</v>
      </c>
      <c r="N182" s="107">
        <v>203231.57</v>
      </c>
      <c r="O182" s="107">
        <v>0</v>
      </c>
      <c r="P182" s="107">
        <v>203231.57</v>
      </c>
      <c r="Q182" s="107">
        <v>203231.57</v>
      </c>
      <c r="R182" s="107">
        <v>0</v>
      </c>
      <c r="S182" s="107">
        <v>0</v>
      </c>
      <c r="T182" s="107">
        <v>0</v>
      </c>
      <c r="U182" s="107">
        <v>0</v>
      </c>
      <c r="V182" s="107">
        <v>0</v>
      </c>
      <c r="W182" s="107">
        <v>0</v>
      </c>
      <c r="X182" s="107">
        <v>0</v>
      </c>
      <c r="Y182" s="107">
        <v>0</v>
      </c>
      <c r="Z182" s="107">
        <v>0</v>
      </c>
      <c r="AA182" s="107">
        <v>0</v>
      </c>
      <c r="AB182" s="107">
        <v>0</v>
      </c>
      <c r="AC182" s="107">
        <v>0</v>
      </c>
      <c r="AD182" s="107">
        <v>0</v>
      </c>
      <c r="AE182" s="107">
        <v>0</v>
      </c>
      <c r="AF182" s="107">
        <v>0</v>
      </c>
      <c r="AG182" s="107">
        <v>0</v>
      </c>
      <c r="AH182" s="107">
        <v>0</v>
      </c>
      <c r="AI182" s="107">
        <v>0</v>
      </c>
      <c r="AJ182" s="107">
        <v>0</v>
      </c>
      <c r="AK182" s="107">
        <v>0</v>
      </c>
      <c r="AL182" s="107">
        <v>0</v>
      </c>
      <c r="AM182" s="107">
        <v>0</v>
      </c>
      <c r="AN182" s="107">
        <v>0</v>
      </c>
      <c r="AO182" s="107">
        <v>0</v>
      </c>
      <c r="AP182" s="107">
        <v>0</v>
      </c>
      <c r="AQ182" s="107">
        <v>0</v>
      </c>
      <c r="AR182" s="107">
        <v>0</v>
      </c>
      <c r="AS182" s="107">
        <v>0</v>
      </c>
      <c r="AT182" s="107">
        <f>+K182-R182-Y182-AF182-AM182</f>
        <v>0</v>
      </c>
      <c r="AU182" s="107">
        <f>+L182-S182-Z182-AG182-AN182</f>
        <v>0</v>
      </c>
      <c r="AV182" s="107">
        <f>+M182-T182-AA182-AH182-AO182</f>
        <v>0</v>
      </c>
      <c r="AW182" s="107">
        <f>+N182-U182-AB182-AI182-AP182</f>
        <v>203231.57</v>
      </c>
      <c r="AX182" s="107">
        <f>+O182-V182-AC182-AJ182-AQ182</f>
        <v>0</v>
      </c>
      <c r="AY182" s="107">
        <f>+P182-W182-AD182-AK182-AR182</f>
        <v>203231.57</v>
      </c>
      <c r="AZ182" s="107">
        <f>+Q182-X182-AE182-AL182-AS182</f>
        <v>203231.57</v>
      </c>
      <c r="BA182" s="169"/>
      <c r="BB182" s="170"/>
      <c r="BC182" s="169"/>
      <c r="BD182" s="170"/>
      <c r="BE182" s="169"/>
      <c r="BF182" s="170"/>
      <c r="BG182" s="169"/>
      <c r="BH182" s="170"/>
    </row>
    <row r="183" spans="1:60" ht="27.75">
      <c r="A183" s="108">
        <v>2026</v>
      </c>
      <c r="B183" s="108">
        <v>8324</v>
      </c>
      <c r="C183" s="108">
        <v>3</v>
      </c>
      <c r="D183" s="108">
        <v>7</v>
      </c>
      <c r="E183" s="108">
        <v>21</v>
      </c>
      <c r="F183" s="108">
        <v>3000</v>
      </c>
      <c r="G183" s="108">
        <v>3700</v>
      </c>
      <c r="H183" s="108">
        <v>375</v>
      </c>
      <c r="I183" s="110"/>
      <c r="J183" s="111" t="s">
        <v>34</v>
      </c>
      <c r="K183" s="112">
        <v>0</v>
      </c>
      <c r="L183" s="112">
        <v>0</v>
      </c>
      <c r="M183" s="112">
        <v>0</v>
      </c>
      <c r="N183" s="112">
        <v>203231.57</v>
      </c>
      <c r="O183" s="112">
        <v>0</v>
      </c>
      <c r="P183" s="112">
        <v>203231.57</v>
      </c>
      <c r="Q183" s="112">
        <v>203231.57</v>
      </c>
      <c r="R183" s="112">
        <v>0</v>
      </c>
      <c r="S183" s="112">
        <v>0</v>
      </c>
      <c r="T183" s="112">
        <v>0</v>
      </c>
      <c r="U183" s="112">
        <v>0</v>
      </c>
      <c r="V183" s="112">
        <v>0</v>
      </c>
      <c r="W183" s="112">
        <v>0</v>
      </c>
      <c r="X183" s="112">
        <v>0</v>
      </c>
      <c r="Y183" s="112">
        <v>0</v>
      </c>
      <c r="Z183" s="112">
        <v>0</v>
      </c>
      <c r="AA183" s="112">
        <v>0</v>
      </c>
      <c r="AB183" s="112">
        <v>0</v>
      </c>
      <c r="AC183" s="112">
        <v>0</v>
      </c>
      <c r="AD183" s="112">
        <v>0</v>
      </c>
      <c r="AE183" s="112">
        <v>0</v>
      </c>
      <c r="AF183" s="112">
        <v>0</v>
      </c>
      <c r="AG183" s="112">
        <v>0</v>
      </c>
      <c r="AH183" s="112">
        <v>0</v>
      </c>
      <c r="AI183" s="112">
        <v>0</v>
      </c>
      <c r="AJ183" s="112">
        <v>0</v>
      </c>
      <c r="AK183" s="112">
        <v>0</v>
      </c>
      <c r="AL183" s="112">
        <v>0</v>
      </c>
      <c r="AM183" s="112">
        <v>0</v>
      </c>
      <c r="AN183" s="112">
        <v>0</v>
      </c>
      <c r="AO183" s="112">
        <v>0</v>
      </c>
      <c r="AP183" s="112">
        <v>0</v>
      </c>
      <c r="AQ183" s="112">
        <v>0</v>
      </c>
      <c r="AR183" s="112">
        <v>0</v>
      </c>
      <c r="AS183" s="112">
        <v>0</v>
      </c>
      <c r="AT183" s="112">
        <f>+K183-R183-Y183-AF183-AM183</f>
        <v>0</v>
      </c>
      <c r="AU183" s="112">
        <f>+L183-S183-Z183-AG183-AN183</f>
        <v>0</v>
      </c>
      <c r="AV183" s="112">
        <f>+M183-T183-AA183-AH183-AO183</f>
        <v>0</v>
      </c>
      <c r="AW183" s="112">
        <f>+N183-U183-AB183-AI183-AP183</f>
        <v>203231.57</v>
      </c>
      <c r="AX183" s="112">
        <f>+O183-V183-AC183-AJ183-AQ183</f>
        <v>0</v>
      </c>
      <c r="AY183" s="112">
        <f>+P183-W183-AD183-AK183-AR183</f>
        <v>203231.57</v>
      </c>
      <c r="AZ183" s="112">
        <f>+Q183-X183-AE183-AL183-AS183</f>
        <v>203231.57</v>
      </c>
      <c r="BA183" s="171"/>
      <c r="BB183" s="172"/>
      <c r="BC183" s="171"/>
      <c r="BD183" s="172"/>
      <c r="BE183" s="171"/>
      <c r="BF183" s="172"/>
      <c r="BG183" s="171"/>
      <c r="BH183" s="172"/>
    </row>
    <row r="184" spans="1:60" ht="27.75">
      <c r="A184" s="109">
        <v>2026</v>
      </c>
      <c r="B184" s="109">
        <v>8324</v>
      </c>
      <c r="C184" s="109">
        <v>3</v>
      </c>
      <c r="D184" s="109">
        <v>7</v>
      </c>
      <c r="E184" s="109">
        <v>21</v>
      </c>
      <c r="F184" s="109">
        <v>3000</v>
      </c>
      <c r="G184" s="109">
        <v>3700</v>
      </c>
      <c r="H184" s="109">
        <v>375</v>
      </c>
      <c r="I184" s="88">
        <v>1</v>
      </c>
      <c r="J184" s="113" t="s">
        <v>35</v>
      </c>
      <c r="K184" s="114">
        <v>0</v>
      </c>
      <c r="L184" s="114">
        <v>0</v>
      </c>
      <c r="M184" s="115">
        <v>0</v>
      </c>
      <c r="N184" s="114">
        <v>203231.57</v>
      </c>
      <c r="O184" s="114">
        <v>0</v>
      </c>
      <c r="P184" s="115">
        <v>203231.57</v>
      </c>
      <c r="Q184" s="115">
        <v>203231.57</v>
      </c>
      <c r="R184" s="114">
        <v>0</v>
      </c>
      <c r="S184" s="114">
        <v>0</v>
      </c>
      <c r="T184" s="115">
        <v>0</v>
      </c>
      <c r="U184" s="114">
        <v>0</v>
      </c>
      <c r="V184" s="114">
        <v>0</v>
      </c>
      <c r="W184" s="115">
        <v>0</v>
      </c>
      <c r="X184" s="115">
        <v>0</v>
      </c>
      <c r="Y184" s="114">
        <v>0</v>
      </c>
      <c r="Z184" s="114">
        <v>0</v>
      </c>
      <c r="AA184" s="115">
        <v>0</v>
      </c>
      <c r="AB184" s="114">
        <v>0</v>
      </c>
      <c r="AC184" s="114">
        <v>0</v>
      </c>
      <c r="AD184" s="115">
        <v>0</v>
      </c>
      <c r="AE184" s="115">
        <v>0</v>
      </c>
      <c r="AF184" s="114">
        <v>0</v>
      </c>
      <c r="AG184" s="114">
        <v>0</v>
      </c>
      <c r="AH184" s="115">
        <v>0</v>
      </c>
      <c r="AI184" s="114">
        <v>0</v>
      </c>
      <c r="AJ184" s="114">
        <v>0</v>
      </c>
      <c r="AK184" s="115">
        <v>0</v>
      </c>
      <c r="AL184" s="115">
        <v>0</v>
      </c>
      <c r="AM184" s="114">
        <v>0</v>
      </c>
      <c r="AN184" s="114">
        <v>0</v>
      </c>
      <c r="AO184" s="115">
        <v>0</v>
      </c>
      <c r="AP184" s="114">
        <v>0</v>
      </c>
      <c r="AQ184" s="114">
        <v>0</v>
      </c>
      <c r="AR184" s="115">
        <v>0</v>
      </c>
      <c r="AS184" s="115">
        <v>0</v>
      </c>
      <c r="AT184" s="114">
        <f>+K184-R184-Y184-AF184-AM184</f>
        <v>0</v>
      </c>
      <c r="AU184" s="114">
        <f>+L184-S184-Z184-AG184-AN184</f>
        <v>0</v>
      </c>
      <c r="AV184" s="115">
        <f>+M184-T184-AA184-AH184-AO184</f>
        <v>0</v>
      </c>
      <c r="AW184" s="114">
        <f>+N184-U184-AB184-AI184-AP184</f>
        <v>203231.57</v>
      </c>
      <c r="AX184" s="114">
        <f>+O184-V184-AC184-AJ184-AQ184</f>
        <v>0</v>
      </c>
      <c r="AY184" s="115">
        <f>+P184-W184-AD184-AK184-AR184</f>
        <v>203231.57</v>
      </c>
      <c r="AZ184" s="115">
        <f>+Q184-X184-AE184-AL184-AS184</f>
        <v>203231.57</v>
      </c>
      <c r="BA184" s="173">
        <v>40</v>
      </c>
      <c r="BB184" s="174"/>
      <c r="BC184" s="173"/>
      <c r="BD184" s="174"/>
      <c r="BE184" s="173"/>
      <c r="BF184" s="174"/>
      <c r="BG184" s="137">
        <f>+BA184-BC184-BE184</f>
        <v>40</v>
      </c>
      <c r="BH184" s="174"/>
    </row>
    <row r="185" spans="1:60" ht="27.75">
      <c r="A185" s="75">
        <v>2026</v>
      </c>
      <c r="B185" s="75">
        <v>8324</v>
      </c>
      <c r="C185" s="75">
        <v>3</v>
      </c>
      <c r="D185" s="75">
        <v>7</v>
      </c>
      <c r="E185" s="75">
        <v>21</v>
      </c>
      <c r="F185" s="75">
        <v>5000</v>
      </c>
      <c r="G185" s="75"/>
      <c r="H185" s="75"/>
      <c r="I185" s="77" t="s">
        <v>19</v>
      </c>
      <c r="J185" s="79" t="s">
        <v>36</v>
      </c>
      <c r="K185" s="80">
        <v>1744000</v>
      </c>
      <c r="L185" s="80">
        <v>0</v>
      </c>
      <c r="M185" s="80">
        <v>1744000</v>
      </c>
      <c r="N185" s="80">
        <v>1060000</v>
      </c>
      <c r="O185" s="80">
        <v>0</v>
      </c>
      <c r="P185" s="80">
        <v>1060000</v>
      </c>
      <c r="Q185" s="80">
        <v>2804000</v>
      </c>
      <c r="R185" s="80">
        <v>0</v>
      </c>
      <c r="S185" s="80">
        <v>0</v>
      </c>
      <c r="T185" s="80">
        <v>0</v>
      </c>
      <c r="U185" s="80">
        <v>0</v>
      </c>
      <c r="V185" s="80">
        <v>0</v>
      </c>
      <c r="W185" s="80">
        <v>0</v>
      </c>
      <c r="X185" s="80">
        <v>0</v>
      </c>
      <c r="Y185" s="80">
        <v>0</v>
      </c>
      <c r="Z185" s="80">
        <v>0</v>
      </c>
      <c r="AA185" s="80">
        <v>0</v>
      </c>
      <c r="AB185" s="80">
        <v>0</v>
      </c>
      <c r="AC185" s="80">
        <v>0</v>
      </c>
      <c r="AD185" s="80">
        <v>0</v>
      </c>
      <c r="AE185" s="80">
        <v>0</v>
      </c>
      <c r="AF185" s="80">
        <v>0</v>
      </c>
      <c r="AG185" s="80">
        <v>0</v>
      </c>
      <c r="AH185" s="80">
        <v>0</v>
      </c>
      <c r="AI185" s="80">
        <v>0</v>
      </c>
      <c r="AJ185" s="80">
        <v>0</v>
      </c>
      <c r="AK185" s="80">
        <v>0</v>
      </c>
      <c r="AL185" s="80">
        <v>0</v>
      </c>
      <c r="AM185" s="80">
        <v>0</v>
      </c>
      <c r="AN185" s="80">
        <v>0</v>
      </c>
      <c r="AO185" s="80">
        <v>0</v>
      </c>
      <c r="AP185" s="80">
        <v>0</v>
      </c>
      <c r="AQ185" s="80">
        <v>0</v>
      </c>
      <c r="AR185" s="80">
        <v>0</v>
      </c>
      <c r="AS185" s="80">
        <v>0</v>
      </c>
      <c r="AT185" s="80">
        <f>+K185-R185-Y185-AF185-AM185</f>
        <v>1744000</v>
      </c>
      <c r="AU185" s="80">
        <f>+L185-S185-Z185-AG185-AN185</f>
        <v>0</v>
      </c>
      <c r="AV185" s="80">
        <f>+M185-T185-AA185-AH185-AO185</f>
        <v>1744000</v>
      </c>
      <c r="AW185" s="80">
        <f>+N185-U185-AB185-AI185-AP185</f>
        <v>1060000</v>
      </c>
      <c r="AX185" s="80">
        <f>+O185-V185-AC185-AJ185-AQ185</f>
        <v>0</v>
      </c>
      <c r="AY185" s="80">
        <f>+P185-W185-AD185-AK185-AR185</f>
        <v>1060000</v>
      </c>
      <c r="AZ185" s="80">
        <f>+Q185-X185-AE185-AL185-AS185</f>
        <v>2804000</v>
      </c>
      <c r="BA185" s="168"/>
      <c r="BB185" s="175"/>
      <c r="BC185" s="168"/>
      <c r="BD185" s="175"/>
      <c r="BE185" s="168"/>
      <c r="BF185" s="175"/>
      <c r="BG185" s="168"/>
      <c r="BH185" s="175"/>
    </row>
    <row r="186" spans="1:60" ht="27.75">
      <c r="A186" s="76">
        <v>2026</v>
      </c>
      <c r="B186" s="76">
        <v>8324</v>
      </c>
      <c r="C186" s="76">
        <v>3</v>
      </c>
      <c r="D186" s="76">
        <v>7</v>
      </c>
      <c r="E186" s="76">
        <v>21</v>
      </c>
      <c r="F186" s="76">
        <v>5000</v>
      </c>
      <c r="G186" s="76">
        <v>5100</v>
      </c>
      <c r="H186" s="76"/>
      <c r="I186" s="78" t="s">
        <v>19</v>
      </c>
      <c r="J186" s="81" t="s">
        <v>37</v>
      </c>
      <c r="K186" s="82">
        <v>1605000</v>
      </c>
      <c r="L186" s="82">
        <v>0</v>
      </c>
      <c r="M186" s="82">
        <v>1605000</v>
      </c>
      <c r="N186" s="82">
        <v>130000</v>
      </c>
      <c r="O186" s="82">
        <v>0</v>
      </c>
      <c r="P186" s="82">
        <v>130000</v>
      </c>
      <c r="Q186" s="82">
        <v>1735000</v>
      </c>
      <c r="R186" s="82">
        <v>0</v>
      </c>
      <c r="S186" s="82">
        <v>0</v>
      </c>
      <c r="T186" s="82">
        <v>0</v>
      </c>
      <c r="U186" s="82">
        <v>0</v>
      </c>
      <c r="V186" s="82">
        <v>0</v>
      </c>
      <c r="W186" s="82">
        <v>0</v>
      </c>
      <c r="X186" s="82">
        <v>0</v>
      </c>
      <c r="Y186" s="82">
        <v>0</v>
      </c>
      <c r="Z186" s="82">
        <v>0</v>
      </c>
      <c r="AA186" s="82">
        <v>0</v>
      </c>
      <c r="AB186" s="82">
        <v>0</v>
      </c>
      <c r="AC186" s="82">
        <v>0</v>
      </c>
      <c r="AD186" s="82">
        <v>0</v>
      </c>
      <c r="AE186" s="82">
        <v>0</v>
      </c>
      <c r="AF186" s="82">
        <v>0</v>
      </c>
      <c r="AG186" s="82">
        <v>0</v>
      </c>
      <c r="AH186" s="82">
        <v>0</v>
      </c>
      <c r="AI186" s="82">
        <v>0</v>
      </c>
      <c r="AJ186" s="82">
        <v>0</v>
      </c>
      <c r="AK186" s="82">
        <v>0</v>
      </c>
      <c r="AL186" s="82">
        <v>0</v>
      </c>
      <c r="AM186" s="82">
        <v>0</v>
      </c>
      <c r="AN186" s="82">
        <v>0</v>
      </c>
      <c r="AO186" s="82">
        <v>0</v>
      </c>
      <c r="AP186" s="82">
        <v>0</v>
      </c>
      <c r="AQ186" s="82">
        <v>0</v>
      </c>
      <c r="AR186" s="82">
        <v>0</v>
      </c>
      <c r="AS186" s="82">
        <v>0</v>
      </c>
      <c r="AT186" s="82">
        <f>+K186-R186-Y186-AF186-AM186</f>
        <v>1605000</v>
      </c>
      <c r="AU186" s="82">
        <f>+L186-S186-Z186-AG186-AN186</f>
        <v>0</v>
      </c>
      <c r="AV186" s="82">
        <f>+M186-T186-AA186-AH186-AO186</f>
        <v>1605000</v>
      </c>
      <c r="AW186" s="82">
        <f>+N186-U186-AB186-AI186-AP186</f>
        <v>130000</v>
      </c>
      <c r="AX186" s="82">
        <f>+O186-V186-AC186-AJ186-AQ186</f>
        <v>0</v>
      </c>
      <c r="AY186" s="82">
        <f>+P186-W186-AD186-AK186-AR186</f>
        <v>130000</v>
      </c>
      <c r="AZ186" s="82">
        <f>+Q186-X186-AE186-AL186-AS186</f>
        <v>1735000</v>
      </c>
      <c r="BA186" s="162"/>
      <c r="BB186" s="163"/>
      <c r="BC186" s="162"/>
      <c r="BD186" s="163"/>
      <c r="BE186" s="162"/>
      <c r="BF186" s="163"/>
      <c r="BG186" s="162"/>
      <c r="BH186" s="163"/>
    </row>
    <row r="187" spans="1:60" ht="27.75">
      <c r="A187" s="83">
        <v>2026</v>
      </c>
      <c r="B187" s="83">
        <v>8324</v>
      </c>
      <c r="C187" s="83">
        <v>3</v>
      </c>
      <c r="D187" s="83">
        <v>7</v>
      </c>
      <c r="E187" s="83">
        <v>21</v>
      </c>
      <c r="F187" s="83">
        <v>5000</v>
      </c>
      <c r="G187" s="83">
        <v>5100</v>
      </c>
      <c r="H187" s="83">
        <v>511</v>
      </c>
      <c r="I187" s="92" t="s">
        <v>19</v>
      </c>
      <c r="J187" s="85" t="s">
        <v>74</v>
      </c>
      <c r="K187" s="86">
        <v>0</v>
      </c>
      <c r="L187" s="86">
        <v>0</v>
      </c>
      <c r="M187" s="86">
        <v>0</v>
      </c>
      <c r="N187" s="86">
        <v>50000</v>
      </c>
      <c r="O187" s="86">
        <v>0</v>
      </c>
      <c r="P187" s="86">
        <v>50000</v>
      </c>
      <c r="Q187" s="86">
        <v>50000</v>
      </c>
      <c r="R187" s="86">
        <v>0</v>
      </c>
      <c r="S187" s="86">
        <v>0</v>
      </c>
      <c r="T187" s="86">
        <v>0</v>
      </c>
      <c r="U187" s="86">
        <v>0</v>
      </c>
      <c r="V187" s="86">
        <v>0</v>
      </c>
      <c r="W187" s="86">
        <v>0</v>
      </c>
      <c r="X187" s="86">
        <v>0</v>
      </c>
      <c r="Y187" s="86">
        <v>0</v>
      </c>
      <c r="Z187" s="86">
        <v>0</v>
      </c>
      <c r="AA187" s="86">
        <v>0</v>
      </c>
      <c r="AB187" s="86">
        <v>0</v>
      </c>
      <c r="AC187" s="86">
        <v>0</v>
      </c>
      <c r="AD187" s="86">
        <v>0</v>
      </c>
      <c r="AE187" s="86">
        <v>0</v>
      </c>
      <c r="AF187" s="86">
        <v>0</v>
      </c>
      <c r="AG187" s="86">
        <v>0</v>
      </c>
      <c r="AH187" s="86">
        <v>0</v>
      </c>
      <c r="AI187" s="86">
        <v>0</v>
      </c>
      <c r="AJ187" s="86">
        <v>0</v>
      </c>
      <c r="AK187" s="86">
        <v>0</v>
      </c>
      <c r="AL187" s="86">
        <v>0</v>
      </c>
      <c r="AM187" s="86">
        <v>0</v>
      </c>
      <c r="AN187" s="86">
        <v>0</v>
      </c>
      <c r="AO187" s="86">
        <v>0</v>
      </c>
      <c r="AP187" s="86">
        <v>0</v>
      </c>
      <c r="AQ187" s="86">
        <v>0</v>
      </c>
      <c r="AR187" s="86">
        <v>0</v>
      </c>
      <c r="AS187" s="86">
        <v>0</v>
      </c>
      <c r="AT187" s="86">
        <f>+K187-R187-Y187-AF187-AM187</f>
        <v>0</v>
      </c>
      <c r="AU187" s="86">
        <f>+L187-S187-Z187-AG187-AN187</f>
        <v>0</v>
      </c>
      <c r="AV187" s="86">
        <f>+M187-T187-AA187-AH187-AO187</f>
        <v>0</v>
      </c>
      <c r="AW187" s="86">
        <f>+N187-U187-AB187-AI187-AP187</f>
        <v>50000</v>
      </c>
      <c r="AX187" s="86">
        <f>+O187-V187-AC187-AJ187-AQ187</f>
        <v>0</v>
      </c>
      <c r="AY187" s="86">
        <f>+P187-W187-AD187-AK187-AR187</f>
        <v>50000</v>
      </c>
      <c r="AZ187" s="86">
        <f>+Q187-X187-AE187-AL187-AS187</f>
        <v>50000</v>
      </c>
      <c r="BA187" s="164"/>
      <c r="BB187" s="165"/>
      <c r="BC187" s="164"/>
      <c r="BD187" s="165"/>
      <c r="BE187" s="164"/>
      <c r="BF187" s="165"/>
      <c r="BG187" s="164"/>
      <c r="BH187" s="165"/>
    </row>
    <row r="188" spans="1:60" ht="27.75">
      <c r="A188" s="87">
        <v>2026</v>
      </c>
      <c r="B188" s="87">
        <v>8324</v>
      </c>
      <c r="C188" s="87">
        <v>3</v>
      </c>
      <c r="D188" s="87">
        <v>7</v>
      </c>
      <c r="E188" s="87">
        <v>21</v>
      </c>
      <c r="F188" s="87">
        <v>5000</v>
      </c>
      <c r="G188" s="87">
        <v>5100</v>
      </c>
      <c r="H188" s="87">
        <v>511</v>
      </c>
      <c r="I188" s="88">
        <v>1</v>
      </c>
      <c r="J188" s="89" t="s">
        <v>74</v>
      </c>
      <c r="K188" s="90">
        <v>0</v>
      </c>
      <c r="L188" s="90">
        <v>0</v>
      </c>
      <c r="M188" s="91">
        <v>0</v>
      </c>
      <c r="N188" s="90">
        <v>50000</v>
      </c>
      <c r="O188" s="90">
        <v>0</v>
      </c>
      <c r="P188" s="91">
        <v>50000</v>
      </c>
      <c r="Q188" s="91">
        <v>50000</v>
      </c>
      <c r="R188" s="90">
        <v>0</v>
      </c>
      <c r="S188" s="90">
        <v>0</v>
      </c>
      <c r="T188" s="91">
        <v>0</v>
      </c>
      <c r="U188" s="90">
        <v>0</v>
      </c>
      <c r="V188" s="90">
        <v>0</v>
      </c>
      <c r="W188" s="91">
        <v>0</v>
      </c>
      <c r="X188" s="91">
        <v>0</v>
      </c>
      <c r="Y188" s="90">
        <v>0</v>
      </c>
      <c r="Z188" s="90">
        <v>0</v>
      </c>
      <c r="AA188" s="91">
        <v>0</v>
      </c>
      <c r="AB188" s="90">
        <v>0</v>
      </c>
      <c r="AC188" s="90">
        <v>0</v>
      </c>
      <c r="AD188" s="91">
        <v>0</v>
      </c>
      <c r="AE188" s="91">
        <v>0</v>
      </c>
      <c r="AF188" s="90">
        <v>0</v>
      </c>
      <c r="AG188" s="90">
        <v>0</v>
      </c>
      <c r="AH188" s="91">
        <v>0</v>
      </c>
      <c r="AI188" s="90">
        <v>0</v>
      </c>
      <c r="AJ188" s="90">
        <v>0</v>
      </c>
      <c r="AK188" s="91">
        <v>0</v>
      </c>
      <c r="AL188" s="91">
        <v>0</v>
      </c>
      <c r="AM188" s="90">
        <v>0</v>
      </c>
      <c r="AN188" s="90">
        <v>0</v>
      </c>
      <c r="AO188" s="91">
        <v>0</v>
      </c>
      <c r="AP188" s="90">
        <v>0</v>
      </c>
      <c r="AQ188" s="90">
        <v>0</v>
      </c>
      <c r="AR188" s="91">
        <v>0</v>
      </c>
      <c r="AS188" s="91">
        <v>0</v>
      </c>
      <c r="AT188" s="90">
        <f>+K188-R188-Y188-AF188-AM188</f>
        <v>0</v>
      </c>
      <c r="AU188" s="90">
        <f>+L188-S188-Z188-AG188-AN188</f>
        <v>0</v>
      </c>
      <c r="AV188" s="91">
        <f>+M188-T188-AA188-AH188-AO188</f>
        <v>0</v>
      </c>
      <c r="AW188" s="90">
        <f>+N188-U188-AB188-AI188-AP188</f>
        <v>50000</v>
      </c>
      <c r="AX188" s="90">
        <f>+O188-V188-AC188-AJ188-AQ188</f>
        <v>0</v>
      </c>
      <c r="AY188" s="91">
        <f>+P188-W188-AD188-AK188-AR188</f>
        <v>50000</v>
      </c>
      <c r="AZ188" s="91">
        <f>+Q188-X188-AE188-AL188-AS188</f>
        <v>50000</v>
      </c>
      <c r="BA188" s="166">
        <v>4</v>
      </c>
      <c r="BB188" s="167"/>
      <c r="BC188" s="166"/>
      <c r="BD188" s="167"/>
      <c r="BE188" s="166"/>
      <c r="BF188" s="167"/>
      <c r="BG188" s="137">
        <f>+BA188-BC188-BE188</f>
        <v>4</v>
      </c>
      <c r="BH188" s="167"/>
    </row>
    <row r="189" spans="1:60" ht="27.75">
      <c r="A189" s="83">
        <v>2026</v>
      </c>
      <c r="B189" s="83">
        <v>8324</v>
      </c>
      <c r="C189" s="83">
        <v>3</v>
      </c>
      <c r="D189" s="83">
        <v>7</v>
      </c>
      <c r="E189" s="83">
        <v>21</v>
      </c>
      <c r="F189" s="83">
        <v>5000</v>
      </c>
      <c r="G189" s="83">
        <v>5100</v>
      </c>
      <c r="H189" s="83">
        <v>515</v>
      </c>
      <c r="I189" s="92" t="s">
        <v>19</v>
      </c>
      <c r="J189" s="85" t="s">
        <v>38</v>
      </c>
      <c r="K189" s="86">
        <v>1605000</v>
      </c>
      <c r="L189" s="86">
        <v>0</v>
      </c>
      <c r="M189" s="86">
        <v>1605000</v>
      </c>
      <c r="N189" s="86">
        <v>80000</v>
      </c>
      <c r="O189" s="86">
        <v>0</v>
      </c>
      <c r="P189" s="86">
        <v>80000</v>
      </c>
      <c r="Q189" s="116">
        <v>1685000</v>
      </c>
      <c r="R189" s="86">
        <v>0</v>
      </c>
      <c r="S189" s="86">
        <v>0</v>
      </c>
      <c r="T189" s="86">
        <v>0</v>
      </c>
      <c r="U189" s="86">
        <v>0</v>
      </c>
      <c r="V189" s="86">
        <v>0</v>
      </c>
      <c r="W189" s="86">
        <v>0</v>
      </c>
      <c r="X189" s="116">
        <v>0</v>
      </c>
      <c r="Y189" s="86">
        <v>0</v>
      </c>
      <c r="Z189" s="86">
        <v>0</v>
      </c>
      <c r="AA189" s="86">
        <v>0</v>
      </c>
      <c r="AB189" s="86">
        <v>0</v>
      </c>
      <c r="AC189" s="86">
        <v>0</v>
      </c>
      <c r="AD189" s="86">
        <v>0</v>
      </c>
      <c r="AE189" s="116">
        <v>0</v>
      </c>
      <c r="AF189" s="86">
        <v>0</v>
      </c>
      <c r="AG189" s="86">
        <v>0</v>
      </c>
      <c r="AH189" s="86">
        <v>0</v>
      </c>
      <c r="AI189" s="86">
        <v>0</v>
      </c>
      <c r="AJ189" s="86">
        <v>0</v>
      </c>
      <c r="AK189" s="86">
        <v>0</v>
      </c>
      <c r="AL189" s="116">
        <v>0</v>
      </c>
      <c r="AM189" s="86">
        <v>0</v>
      </c>
      <c r="AN189" s="86">
        <v>0</v>
      </c>
      <c r="AO189" s="86">
        <v>0</v>
      </c>
      <c r="AP189" s="86">
        <v>0</v>
      </c>
      <c r="AQ189" s="86">
        <v>0</v>
      </c>
      <c r="AR189" s="86">
        <v>0</v>
      </c>
      <c r="AS189" s="116">
        <v>0</v>
      </c>
      <c r="AT189" s="86">
        <f>+K189-R189-Y189-AF189-AM189</f>
        <v>1605000</v>
      </c>
      <c r="AU189" s="86">
        <f>+L189-S189-Z189-AG189-AN189</f>
        <v>0</v>
      </c>
      <c r="AV189" s="86">
        <f>+M189-T189-AA189-AH189-AO189</f>
        <v>1605000</v>
      </c>
      <c r="AW189" s="86">
        <f>+N189-U189-AB189-AI189-AP189</f>
        <v>80000</v>
      </c>
      <c r="AX189" s="86">
        <f>+O189-V189-AC189-AJ189-AQ189</f>
        <v>0</v>
      </c>
      <c r="AY189" s="86">
        <f>+P189-W189-AD189-AK189-AR189</f>
        <v>80000</v>
      </c>
      <c r="AZ189" s="116">
        <f>+Q189-X189-AE189-AL189-AS189</f>
        <v>1685000</v>
      </c>
      <c r="BA189" s="164"/>
      <c r="BB189" s="165"/>
      <c r="BC189" s="164"/>
      <c r="BD189" s="165"/>
      <c r="BE189" s="164"/>
      <c r="BF189" s="165"/>
      <c r="BG189" s="164"/>
      <c r="BH189" s="165"/>
    </row>
    <row r="190" spans="1:60" ht="27.75">
      <c r="A190" s="87">
        <v>2026</v>
      </c>
      <c r="B190" s="87">
        <v>8324</v>
      </c>
      <c r="C190" s="87">
        <v>3</v>
      </c>
      <c r="D190" s="87">
        <v>7</v>
      </c>
      <c r="E190" s="87">
        <v>21</v>
      </c>
      <c r="F190" s="87">
        <v>5000</v>
      </c>
      <c r="G190" s="87">
        <v>5100</v>
      </c>
      <c r="H190" s="87">
        <v>515</v>
      </c>
      <c r="I190" s="88">
        <v>1</v>
      </c>
      <c r="J190" s="89" t="s">
        <v>38</v>
      </c>
      <c r="K190" s="90">
        <v>1605000</v>
      </c>
      <c r="L190" s="90">
        <v>0</v>
      </c>
      <c r="M190" s="91">
        <v>1605000</v>
      </c>
      <c r="N190" s="90">
        <v>80000</v>
      </c>
      <c r="O190" s="90">
        <v>0</v>
      </c>
      <c r="P190" s="91">
        <v>80000</v>
      </c>
      <c r="Q190" s="91">
        <v>1685000</v>
      </c>
      <c r="R190" s="90">
        <v>0</v>
      </c>
      <c r="S190" s="90">
        <v>0</v>
      </c>
      <c r="T190" s="91">
        <v>0</v>
      </c>
      <c r="U190" s="90">
        <v>0</v>
      </c>
      <c r="V190" s="90">
        <v>0</v>
      </c>
      <c r="W190" s="91">
        <v>0</v>
      </c>
      <c r="X190" s="91">
        <v>0</v>
      </c>
      <c r="Y190" s="90">
        <v>0</v>
      </c>
      <c r="Z190" s="90">
        <v>0</v>
      </c>
      <c r="AA190" s="91">
        <v>0</v>
      </c>
      <c r="AB190" s="90">
        <v>0</v>
      </c>
      <c r="AC190" s="90">
        <v>0</v>
      </c>
      <c r="AD190" s="91">
        <v>0</v>
      </c>
      <c r="AE190" s="91">
        <v>0</v>
      </c>
      <c r="AF190" s="90">
        <v>0</v>
      </c>
      <c r="AG190" s="90">
        <v>0</v>
      </c>
      <c r="AH190" s="91">
        <v>0</v>
      </c>
      <c r="AI190" s="90">
        <v>0</v>
      </c>
      <c r="AJ190" s="90">
        <v>0</v>
      </c>
      <c r="AK190" s="91">
        <v>0</v>
      </c>
      <c r="AL190" s="91">
        <v>0</v>
      </c>
      <c r="AM190" s="90">
        <v>0</v>
      </c>
      <c r="AN190" s="90">
        <v>0</v>
      </c>
      <c r="AO190" s="91">
        <v>0</v>
      </c>
      <c r="AP190" s="90">
        <v>0</v>
      </c>
      <c r="AQ190" s="90">
        <v>0</v>
      </c>
      <c r="AR190" s="91">
        <v>0</v>
      </c>
      <c r="AS190" s="91">
        <v>0</v>
      </c>
      <c r="AT190" s="90">
        <f>+K190-R190-Y190-AF190-AM190</f>
        <v>1605000</v>
      </c>
      <c r="AU190" s="90">
        <f>+L190-S190-Z190-AG190-AN190</f>
        <v>0</v>
      </c>
      <c r="AV190" s="91">
        <f>+M190-T190-AA190-AH190-AO190</f>
        <v>1605000</v>
      </c>
      <c r="AW190" s="90">
        <f>+N190-U190-AB190-AI190-AP190</f>
        <v>80000</v>
      </c>
      <c r="AX190" s="90">
        <f>+O190-V190-AC190-AJ190-AQ190</f>
        <v>0</v>
      </c>
      <c r="AY190" s="91">
        <f>+P190-W190-AD190-AK190-AR190</f>
        <v>80000</v>
      </c>
      <c r="AZ190" s="91">
        <f>+Q190-X190-AE190-AL190-AS190</f>
        <v>1685000</v>
      </c>
      <c r="BA190" s="166">
        <v>60</v>
      </c>
      <c r="BB190" s="167"/>
      <c r="BC190" s="166"/>
      <c r="BD190" s="167"/>
      <c r="BE190" s="166"/>
      <c r="BF190" s="167"/>
      <c r="BG190" s="137">
        <f>+BA190-BC190-BE190</f>
        <v>60</v>
      </c>
      <c r="BH190" s="167"/>
    </row>
    <row r="191" spans="1:60" ht="27.75">
      <c r="A191" s="76">
        <v>2026</v>
      </c>
      <c r="B191" s="76">
        <v>8324</v>
      </c>
      <c r="C191" s="76">
        <v>3</v>
      </c>
      <c r="D191" s="76">
        <v>7</v>
      </c>
      <c r="E191" s="76">
        <v>21</v>
      </c>
      <c r="F191" s="76">
        <v>5000</v>
      </c>
      <c r="G191" s="76">
        <v>5200</v>
      </c>
      <c r="H191" s="76"/>
      <c r="I191" s="78" t="s">
        <v>19</v>
      </c>
      <c r="J191" s="81" t="s">
        <v>39</v>
      </c>
      <c r="K191" s="82">
        <v>139000</v>
      </c>
      <c r="L191" s="82">
        <v>0</v>
      </c>
      <c r="M191" s="82">
        <v>139000</v>
      </c>
      <c r="N191" s="82">
        <v>30000</v>
      </c>
      <c r="O191" s="82">
        <v>0</v>
      </c>
      <c r="P191" s="82">
        <v>30000</v>
      </c>
      <c r="Q191" s="82">
        <v>169000</v>
      </c>
      <c r="R191" s="82">
        <v>0</v>
      </c>
      <c r="S191" s="82">
        <v>0</v>
      </c>
      <c r="T191" s="82">
        <v>0</v>
      </c>
      <c r="U191" s="82">
        <v>0</v>
      </c>
      <c r="V191" s="82">
        <v>0</v>
      </c>
      <c r="W191" s="82">
        <v>0</v>
      </c>
      <c r="X191" s="82">
        <v>0</v>
      </c>
      <c r="Y191" s="82">
        <v>0</v>
      </c>
      <c r="Z191" s="82">
        <v>0</v>
      </c>
      <c r="AA191" s="82">
        <v>0</v>
      </c>
      <c r="AB191" s="82">
        <v>0</v>
      </c>
      <c r="AC191" s="82">
        <v>0</v>
      </c>
      <c r="AD191" s="82">
        <v>0</v>
      </c>
      <c r="AE191" s="82">
        <v>0</v>
      </c>
      <c r="AF191" s="82">
        <v>0</v>
      </c>
      <c r="AG191" s="82">
        <v>0</v>
      </c>
      <c r="AH191" s="82">
        <v>0</v>
      </c>
      <c r="AI191" s="82">
        <v>0</v>
      </c>
      <c r="AJ191" s="82">
        <v>0</v>
      </c>
      <c r="AK191" s="82">
        <v>0</v>
      </c>
      <c r="AL191" s="82">
        <v>0</v>
      </c>
      <c r="AM191" s="82">
        <v>0</v>
      </c>
      <c r="AN191" s="82">
        <v>0</v>
      </c>
      <c r="AO191" s="82">
        <v>0</v>
      </c>
      <c r="AP191" s="82">
        <v>0</v>
      </c>
      <c r="AQ191" s="82">
        <v>0</v>
      </c>
      <c r="AR191" s="82">
        <v>0</v>
      </c>
      <c r="AS191" s="82">
        <v>0</v>
      </c>
      <c r="AT191" s="82">
        <f>+K191-R191-Y191-AF191-AM191</f>
        <v>139000</v>
      </c>
      <c r="AU191" s="82">
        <f>+L191-S191-Z191-AG191-AN191</f>
        <v>0</v>
      </c>
      <c r="AV191" s="82">
        <f>+M191-T191-AA191-AH191-AO191</f>
        <v>139000</v>
      </c>
      <c r="AW191" s="82">
        <f>+N191-U191-AB191-AI191-AP191</f>
        <v>30000</v>
      </c>
      <c r="AX191" s="82">
        <f>+O191-V191-AC191-AJ191-AQ191</f>
        <v>0</v>
      </c>
      <c r="AY191" s="82">
        <f>+P191-W191-AD191-AK191-AR191</f>
        <v>30000</v>
      </c>
      <c r="AZ191" s="82">
        <f>+Q191-X191-AE191-AL191-AS191</f>
        <v>169000</v>
      </c>
      <c r="BA191" s="162"/>
      <c r="BB191" s="163"/>
      <c r="BC191" s="162"/>
      <c r="BD191" s="163"/>
      <c r="BE191" s="162"/>
      <c r="BF191" s="163"/>
      <c r="BG191" s="162"/>
      <c r="BH191" s="163"/>
    </row>
    <row r="192" spans="1:60" ht="27.75">
      <c r="A192" s="83">
        <v>2026</v>
      </c>
      <c r="B192" s="83">
        <v>8324</v>
      </c>
      <c r="C192" s="83">
        <v>3</v>
      </c>
      <c r="D192" s="83">
        <v>7</v>
      </c>
      <c r="E192" s="83">
        <v>21</v>
      </c>
      <c r="F192" s="83">
        <v>5000</v>
      </c>
      <c r="G192" s="83">
        <v>5200</v>
      </c>
      <c r="H192" s="83">
        <v>521</v>
      </c>
      <c r="I192" s="92" t="s">
        <v>19</v>
      </c>
      <c r="J192" s="85" t="s">
        <v>66</v>
      </c>
      <c r="K192" s="86">
        <v>0</v>
      </c>
      <c r="L192" s="86">
        <v>0</v>
      </c>
      <c r="M192" s="86">
        <v>0</v>
      </c>
      <c r="N192" s="86">
        <v>30000</v>
      </c>
      <c r="O192" s="86">
        <v>0</v>
      </c>
      <c r="P192" s="86">
        <v>30000</v>
      </c>
      <c r="Q192" s="86">
        <v>30000</v>
      </c>
      <c r="R192" s="86">
        <v>0</v>
      </c>
      <c r="S192" s="86">
        <v>0</v>
      </c>
      <c r="T192" s="86">
        <v>0</v>
      </c>
      <c r="U192" s="86">
        <v>0</v>
      </c>
      <c r="V192" s="86">
        <v>0</v>
      </c>
      <c r="W192" s="86">
        <v>0</v>
      </c>
      <c r="X192" s="86">
        <v>0</v>
      </c>
      <c r="Y192" s="86">
        <v>0</v>
      </c>
      <c r="Z192" s="86">
        <v>0</v>
      </c>
      <c r="AA192" s="86">
        <v>0</v>
      </c>
      <c r="AB192" s="86">
        <v>0</v>
      </c>
      <c r="AC192" s="86">
        <v>0</v>
      </c>
      <c r="AD192" s="86">
        <v>0</v>
      </c>
      <c r="AE192" s="86">
        <v>0</v>
      </c>
      <c r="AF192" s="86">
        <v>0</v>
      </c>
      <c r="AG192" s="86">
        <v>0</v>
      </c>
      <c r="AH192" s="86">
        <v>0</v>
      </c>
      <c r="AI192" s="86">
        <v>0</v>
      </c>
      <c r="AJ192" s="86">
        <v>0</v>
      </c>
      <c r="AK192" s="86">
        <v>0</v>
      </c>
      <c r="AL192" s="86">
        <v>0</v>
      </c>
      <c r="AM192" s="86">
        <v>0</v>
      </c>
      <c r="AN192" s="86">
        <v>0</v>
      </c>
      <c r="AO192" s="86">
        <v>0</v>
      </c>
      <c r="AP192" s="86">
        <v>0</v>
      </c>
      <c r="AQ192" s="86">
        <v>0</v>
      </c>
      <c r="AR192" s="86">
        <v>0</v>
      </c>
      <c r="AS192" s="86">
        <v>0</v>
      </c>
      <c r="AT192" s="86">
        <f>+K192-R192-Y192-AF192-AM192</f>
        <v>0</v>
      </c>
      <c r="AU192" s="86">
        <f>+L192-S192-Z192-AG192-AN192</f>
        <v>0</v>
      </c>
      <c r="AV192" s="86">
        <f>+M192-T192-AA192-AH192-AO192</f>
        <v>0</v>
      </c>
      <c r="AW192" s="86">
        <f>+N192-U192-AB192-AI192-AP192</f>
        <v>30000</v>
      </c>
      <c r="AX192" s="86">
        <f>+O192-V192-AC192-AJ192-AQ192</f>
        <v>0</v>
      </c>
      <c r="AY192" s="86">
        <f>+P192-W192-AD192-AK192-AR192</f>
        <v>30000</v>
      </c>
      <c r="AZ192" s="86">
        <f>+Q192-X192-AE192-AL192-AS192</f>
        <v>30000</v>
      </c>
      <c r="BA192" s="164"/>
      <c r="BB192" s="165"/>
      <c r="BC192" s="164"/>
      <c r="BD192" s="165"/>
      <c r="BE192" s="164"/>
      <c r="BF192" s="165"/>
      <c r="BG192" s="164"/>
      <c r="BH192" s="165"/>
    </row>
    <row r="193" spans="1:60" ht="27.75">
      <c r="A193" s="87">
        <v>2026</v>
      </c>
      <c r="B193" s="87">
        <v>8324</v>
      </c>
      <c r="C193" s="87">
        <v>3</v>
      </c>
      <c r="D193" s="87">
        <v>7</v>
      </c>
      <c r="E193" s="87">
        <v>21</v>
      </c>
      <c r="F193" s="87">
        <v>5000</v>
      </c>
      <c r="G193" s="87">
        <v>5200</v>
      </c>
      <c r="H193" s="87">
        <v>521</v>
      </c>
      <c r="I193" s="88">
        <v>1</v>
      </c>
      <c r="J193" s="89" t="s">
        <v>66</v>
      </c>
      <c r="K193" s="90">
        <v>0</v>
      </c>
      <c r="L193" s="90">
        <v>0</v>
      </c>
      <c r="M193" s="91">
        <v>0</v>
      </c>
      <c r="N193" s="90">
        <v>30000</v>
      </c>
      <c r="O193" s="90">
        <v>0</v>
      </c>
      <c r="P193" s="91">
        <v>30000</v>
      </c>
      <c r="Q193" s="91">
        <v>30000</v>
      </c>
      <c r="R193" s="90">
        <v>0</v>
      </c>
      <c r="S193" s="90">
        <v>0</v>
      </c>
      <c r="T193" s="91">
        <v>0</v>
      </c>
      <c r="U193" s="90">
        <v>0</v>
      </c>
      <c r="V193" s="90">
        <v>0</v>
      </c>
      <c r="W193" s="91">
        <v>0</v>
      </c>
      <c r="X193" s="91">
        <v>0</v>
      </c>
      <c r="Y193" s="90">
        <v>0</v>
      </c>
      <c r="Z193" s="90">
        <v>0</v>
      </c>
      <c r="AA193" s="91">
        <v>0</v>
      </c>
      <c r="AB193" s="90">
        <v>0</v>
      </c>
      <c r="AC193" s="90">
        <v>0</v>
      </c>
      <c r="AD193" s="91">
        <v>0</v>
      </c>
      <c r="AE193" s="91">
        <v>0</v>
      </c>
      <c r="AF193" s="90">
        <v>0</v>
      </c>
      <c r="AG193" s="90">
        <v>0</v>
      </c>
      <c r="AH193" s="91">
        <v>0</v>
      </c>
      <c r="AI193" s="90">
        <v>0</v>
      </c>
      <c r="AJ193" s="90">
        <v>0</v>
      </c>
      <c r="AK193" s="91">
        <v>0</v>
      </c>
      <c r="AL193" s="91">
        <v>0</v>
      </c>
      <c r="AM193" s="90">
        <v>0</v>
      </c>
      <c r="AN193" s="90">
        <v>0</v>
      </c>
      <c r="AO193" s="91">
        <v>0</v>
      </c>
      <c r="AP193" s="90">
        <v>0</v>
      </c>
      <c r="AQ193" s="90">
        <v>0</v>
      </c>
      <c r="AR193" s="91">
        <v>0</v>
      </c>
      <c r="AS193" s="91">
        <v>0</v>
      </c>
      <c r="AT193" s="90">
        <f>+K193-R193-Y193-AF193-AM193</f>
        <v>0</v>
      </c>
      <c r="AU193" s="90">
        <f>+L193-S193-Z193-AG193-AN193</f>
        <v>0</v>
      </c>
      <c r="AV193" s="91">
        <f>+M193-T193-AA193-AH193-AO193</f>
        <v>0</v>
      </c>
      <c r="AW193" s="90">
        <f>+N193-U193-AB193-AI193-AP193</f>
        <v>30000</v>
      </c>
      <c r="AX193" s="90">
        <f>+O193-V193-AC193-AJ193-AQ193</f>
        <v>0</v>
      </c>
      <c r="AY193" s="91">
        <f>+P193-W193-AD193-AK193-AR193</f>
        <v>30000</v>
      </c>
      <c r="AZ193" s="91">
        <f>+Q193-X193-AE193-AL193-AS193</f>
        <v>30000</v>
      </c>
      <c r="BA193" s="166">
        <v>30</v>
      </c>
      <c r="BB193" s="167"/>
      <c r="BC193" s="166"/>
      <c r="BD193" s="167"/>
      <c r="BE193" s="166"/>
      <c r="BF193" s="167"/>
      <c r="BG193" s="137">
        <f>+BA193-BC193-BE193</f>
        <v>30</v>
      </c>
      <c r="BH193" s="167"/>
    </row>
    <row r="194" spans="1:60" ht="27.75">
      <c r="A194" s="83">
        <v>2026</v>
      </c>
      <c r="B194" s="83">
        <v>8324</v>
      </c>
      <c r="C194" s="83">
        <v>3</v>
      </c>
      <c r="D194" s="83">
        <v>7</v>
      </c>
      <c r="E194" s="83">
        <v>21</v>
      </c>
      <c r="F194" s="83">
        <v>5000</v>
      </c>
      <c r="G194" s="83">
        <v>5200</v>
      </c>
      <c r="H194" s="83">
        <v>523</v>
      </c>
      <c r="I194" s="92" t="s">
        <v>19</v>
      </c>
      <c r="J194" s="85" t="s">
        <v>40</v>
      </c>
      <c r="K194" s="86">
        <v>139000</v>
      </c>
      <c r="L194" s="86">
        <v>0</v>
      </c>
      <c r="M194" s="86">
        <v>139000</v>
      </c>
      <c r="N194" s="86">
        <v>0</v>
      </c>
      <c r="O194" s="86">
        <v>0</v>
      </c>
      <c r="P194" s="86">
        <v>0</v>
      </c>
      <c r="Q194" s="86">
        <v>139000</v>
      </c>
      <c r="R194" s="86">
        <v>0</v>
      </c>
      <c r="S194" s="86">
        <v>0</v>
      </c>
      <c r="T194" s="86">
        <v>0</v>
      </c>
      <c r="U194" s="86">
        <v>0</v>
      </c>
      <c r="V194" s="86">
        <v>0</v>
      </c>
      <c r="W194" s="86">
        <v>0</v>
      </c>
      <c r="X194" s="86">
        <v>0</v>
      </c>
      <c r="Y194" s="86">
        <v>0</v>
      </c>
      <c r="Z194" s="86">
        <v>0</v>
      </c>
      <c r="AA194" s="86">
        <v>0</v>
      </c>
      <c r="AB194" s="86">
        <v>0</v>
      </c>
      <c r="AC194" s="86">
        <v>0</v>
      </c>
      <c r="AD194" s="86">
        <v>0</v>
      </c>
      <c r="AE194" s="86">
        <v>0</v>
      </c>
      <c r="AF194" s="86">
        <v>0</v>
      </c>
      <c r="AG194" s="86">
        <v>0</v>
      </c>
      <c r="AH194" s="86">
        <v>0</v>
      </c>
      <c r="AI194" s="86">
        <v>0</v>
      </c>
      <c r="AJ194" s="86">
        <v>0</v>
      </c>
      <c r="AK194" s="86">
        <v>0</v>
      </c>
      <c r="AL194" s="86">
        <v>0</v>
      </c>
      <c r="AM194" s="86">
        <v>0</v>
      </c>
      <c r="AN194" s="86">
        <v>0</v>
      </c>
      <c r="AO194" s="86">
        <v>0</v>
      </c>
      <c r="AP194" s="86">
        <v>0</v>
      </c>
      <c r="AQ194" s="86">
        <v>0</v>
      </c>
      <c r="AR194" s="86">
        <v>0</v>
      </c>
      <c r="AS194" s="86">
        <v>0</v>
      </c>
      <c r="AT194" s="86">
        <f>+K194-R194-Y194-AF194-AM194</f>
        <v>139000</v>
      </c>
      <c r="AU194" s="86">
        <f>+L194-S194-Z194-AG194-AN194</f>
        <v>0</v>
      </c>
      <c r="AV194" s="86">
        <f>+M194-T194-AA194-AH194-AO194</f>
        <v>139000</v>
      </c>
      <c r="AW194" s="86">
        <f>+N194-U194-AB194-AI194-AP194</f>
        <v>0</v>
      </c>
      <c r="AX194" s="86">
        <f>+O194-V194-AC194-AJ194-AQ194</f>
        <v>0</v>
      </c>
      <c r="AY194" s="86">
        <f>+P194-W194-AD194-AK194-AR194</f>
        <v>0</v>
      </c>
      <c r="AZ194" s="86">
        <f>+Q194-X194-AE194-AL194-AS194</f>
        <v>139000</v>
      </c>
      <c r="BA194" s="164"/>
      <c r="BB194" s="165"/>
      <c r="BC194" s="164"/>
      <c r="BD194" s="165"/>
      <c r="BE194" s="164"/>
      <c r="BF194" s="165"/>
      <c r="BG194" s="164"/>
      <c r="BH194" s="165"/>
    </row>
    <row r="195" spans="1:60" ht="27.75">
      <c r="A195" s="87">
        <v>2026</v>
      </c>
      <c r="B195" s="87">
        <v>8324</v>
      </c>
      <c r="C195" s="87">
        <v>3</v>
      </c>
      <c r="D195" s="87">
        <v>7</v>
      </c>
      <c r="E195" s="87">
        <v>21</v>
      </c>
      <c r="F195" s="87">
        <v>5000</v>
      </c>
      <c r="G195" s="87">
        <v>5200</v>
      </c>
      <c r="H195" s="87">
        <v>523</v>
      </c>
      <c r="I195" s="88">
        <v>1</v>
      </c>
      <c r="J195" s="89" t="s">
        <v>40</v>
      </c>
      <c r="K195" s="90">
        <v>139000</v>
      </c>
      <c r="L195" s="90">
        <v>0</v>
      </c>
      <c r="M195" s="91">
        <v>139000</v>
      </c>
      <c r="N195" s="90">
        <v>0</v>
      </c>
      <c r="O195" s="90">
        <v>0</v>
      </c>
      <c r="P195" s="91">
        <v>0</v>
      </c>
      <c r="Q195" s="91">
        <v>139000</v>
      </c>
      <c r="R195" s="90">
        <v>0</v>
      </c>
      <c r="S195" s="90">
        <v>0</v>
      </c>
      <c r="T195" s="91">
        <v>0</v>
      </c>
      <c r="U195" s="90">
        <v>0</v>
      </c>
      <c r="V195" s="90">
        <v>0</v>
      </c>
      <c r="W195" s="91">
        <v>0</v>
      </c>
      <c r="X195" s="91">
        <v>0</v>
      </c>
      <c r="Y195" s="90">
        <v>0</v>
      </c>
      <c r="Z195" s="90">
        <v>0</v>
      </c>
      <c r="AA195" s="91">
        <v>0</v>
      </c>
      <c r="AB195" s="90">
        <v>0</v>
      </c>
      <c r="AC195" s="90">
        <v>0</v>
      </c>
      <c r="AD195" s="91">
        <v>0</v>
      </c>
      <c r="AE195" s="91">
        <v>0</v>
      </c>
      <c r="AF195" s="90">
        <v>0</v>
      </c>
      <c r="AG195" s="90">
        <v>0</v>
      </c>
      <c r="AH195" s="91">
        <v>0</v>
      </c>
      <c r="AI195" s="90">
        <v>0</v>
      </c>
      <c r="AJ195" s="90">
        <v>0</v>
      </c>
      <c r="AK195" s="91">
        <v>0</v>
      </c>
      <c r="AL195" s="91">
        <v>0</v>
      </c>
      <c r="AM195" s="90">
        <v>0</v>
      </c>
      <c r="AN195" s="90">
        <v>0</v>
      </c>
      <c r="AO195" s="91">
        <v>0</v>
      </c>
      <c r="AP195" s="90">
        <v>0</v>
      </c>
      <c r="AQ195" s="90">
        <v>0</v>
      </c>
      <c r="AR195" s="91">
        <v>0</v>
      </c>
      <c r="AS195" s="91">
        <v>0</v>
      </c>
      <c r="AT195" s="90">
        <f>+K195-R195-Y195-AF195-AM195</f>
        <v>139000</v>
      </c>
      <c r="AU195" s="90">
        <f>+L195-S195-Z195-AG195-AN195</f>
        <v>0</v>
      </c>
      <c r="AV195" s="91">
        <f>+M195-T195-AA195-AH195-AO195</f>
        <v>139000</v>
      </c>
      <c r="AW195" s="90">
        <f>+N195-U195-AB195-AI195-AP195</f>
        <v>0</v>
      </c>
      <c r="AX195" s="90">
        <f>+O195-V195-AC195-AJ195-AQ195</f>
        <v>0</v>
      </c>
      <c r="AY195" s="91">
        <f>+P195-W195-AD195-AK195-AR195</f>
        <v>0</v>
      </c>
      <c r="AZ195" s="91">
        <f>+Q195-X195-AE195-AL195-AS195</f>
        <v>139000</v>
      </c>
      <c r="BA195" s="166">
        <v>21</v>
      </c>
      <c r="BB195" s="167"/>
      <c r="BC195" s="166"/>
      <c r="BD195" s="167"/>
      <c r="BE195" s="166"/>
      <c r="BF195" s="167"/>
      <c r="BG195" s="137">
        <f>+BA195-BC195-BE195</f>
        <v>21</v>
      </c>
      <c r="BH195" s="167"/>
    </row>
    <row r="196" spans="1:60" ht="27.75">
      <c r="A196" s="76">
        <v>2026</v>
      </c>
      <c r="B196" s="76">
        <v>8324</v>
      </c>
      <c r="C196" s="76">
        <v>3</v>
      </c>
      <c r="D196" s="76">
        <v>7</v>
      </c>
      <c r="E196" s="76">
        <v>21</v>
      </c>
      <c r="F196" s="76">
        <v>5000</v>
      </c>
      <c r="G196" s="76">
        <v>5900</v>
      </c>
      <c r="H196" s="76"/>
      <c r="I196" s="78" t="s">
        <v>19</v>
      </c>
      <c r="J196" s="81" t="s">
        <v>41</v>
      </c>
      <c r="K196" s="82">
        <v>0</v>
      </c>
      <c r="L196" s="82">
        <v>0</v>
      </c>
      <c r="M196" s="82">
        <v>0</v>
      </c>
      <c r="N196" s="82">
        <v>900000</v>
      </c>
      <c r="O196" s="82">
        <v>0</v>
      </c>
      <c r="P196" s="82">
        <v>900000</v>
      </c>
      <c r="Q196" s="82">
        <v>900000</v>
      </c>
      <c r="R196" s="82">
        <v>0</v>
      </c>
      <c r="S196" s="82">
        <v>0</v>
      </c>
      <c r="T196" s="82">
        <v>0</v>
      </c>
      <c r="U196" s="82">
        <v>0</v>
      </c>
      <c r="V196" s="82">
        <v>0</v>
      </c>
      <c r="W196" s="82">
        <v>0</v>
      </c>
      <c r="X196" s="82">
        <v>0</v>
      </c>
      <c r="Y196" s="82">
        <v>0</v>
      </c>
      <c r="Z196" s="82">
        <v>0</v>
      </c>
      <c r="AA196" s="82">
        <v>0</v>
      </c>
      <c r="AB196" s="82">
        <v>0</v>
      </c>
      <c r="AC196" s="82">
        <v>0</v>
      </c>
      <c r="AD196" s="82">
        <v>0</v>
      </c>
      <c r="AE196" s="82">
        <v>0</v>
      </c>
      <c r="AF196" s="82">
        <v>0</v>
      </c>
      <c r="AG196" s="82">
        <v>0</v>
      </c>
      <c r="AH196" s="82">
        <v>0</v>
      </c>
      <c r="AI196" s="82">
        <v>0</v>
      </c>
      <c r="AJ196" s="82">
        <v>0</v>
      </c>
      <c r="AK196" s="82">
        <v>0</v>
      </c>
      <c r="AL196" s="82">
        <v>0</v>
      </c>
      <c r="AM196" s="82">
        <v>0</v>
      </c>
      <c r="AN196" s="82">
        <v>0</v>
      </c>
      <c r="AO196" s="82">
        <v>0</v>
      </c>
      <c r="AP196" s="82">
        <v>0</v>
      </c>
      <c r="AQ196" s="82">
        <v>0</v>
      </c>
      <c r="AR196" s="82">
        <v>0</v>
      </c>
      <c r="AS196" s="82">
        <v>0</v>
      </c>
      <c r="AT196" s="82">
        <f>+K196-R196-Y196-AF196-AM196</f>
        <v>0</v>
      </c>
      <c r="AU196" s="82">
        <f>+L196-S196-Z196-AG196-AN196</f>
        <v>0</v>
      </c>
      <c r="AV196" s="82">
        <f>+M196-T196-AA196-AH196-AO196</f>
        <v>0</v>
      </c>
      <c r="AW196" s="82">
        <f>+N196-U196-AB196-AI196-AP196</f>
        <v>900000</v>
      </c>
      <c r="AX196" s="82">
        <f>+O196-V196-AC196-AJ196-AQ196</f>
        <v>0</v>
      </c>
      <c r="AY196" s="82">
        <f>+P196-W196-AD196-AK196-AR196</f>
        <v>900000</v>
      </c>
      <c r="AZ196" s="82">
        <f>+Q196-X196-AE196-AL196-AS196</f>
        <v>900000</v>
      </c>
      <c r="BA196" s="162"/>
      <c r="BB196" s="163"/>
      <c r="BC196" s="162"/>
      <c r="BD196" s="163"/>
      <c r="BE196" s="162"/>
      <c r="BF196" s="163"/>
      <c r="BG196" s="162"/>
      <c r="BH196" s="163"/>
    </row>
    <row r="197" spans="1:60" ht="27.75">
      <c r="A197" s="83">
        <v>2026</v>
      </c>
      <c r="B197" s="83">
        <v>8324</v>
      </c>
      <c r="C197" s="83">
        <v>3</v>
      </c>
      <c r="D197" s="83">
        <v>7</v>
      </c>
      <c r="E197" s="83">
        <v>21</v>
      </c>
      <c r="F197" s="83">
        <v>5000</v>
      </c>
      <c r="G197" s="83">
        <v>5900</v>
      </c>
      <c r="H197" s="83">
        <v>597</v>
      </c>
      <c r="I197" s="92" t="s">
        <v>19</v>
      </c>
      <c r="J197" s="85" t="s">
        <v>42</v>
      </c>
      <c r="K197" s="86">
        <v>0</v>
      </c>
      <c r="L197" s="86">
        <v>0</v>
      </c>
      <c r="M197" s="86">
        <v>0</v>
      </c>
      <c r="N197" s="86">
        <v>900000</v>
      </c>
      <c r="O197" s="86">
        <v>0</v>
      </c>
      <c r="P197" s="86">
        <v>900000</v>
      </c>
      <c r="Q197" s="86">
        <v>900000</v>
      </c>
      <c r="R197" s="86">
        <v>0</v>
      </c>
      <c r="S197" s="86">
        <v>0</v>
      </c>
      <c r="T197" s="86">
        <v>0</v>
      </c>
      <c r="U197" s="86">
        <v>0</v>
      </c>
      <c r="V197" s="86">
        <v>0</v>
      </c>
      <c r="W197" s="86">
        <v>0</v>
      </c>
      <c r="X197" s="86">
        <v>0</v>
      </c>
      <c r="Y197" s="86">
        <v>0</v>
      </c>
      <c r="Z197" s="86">
        <v>0</v>
      </c>
      <c r="AA197" s="86">
        <v>0</v>
      </c>
      <c r="AB197" s="86">
        <v>0</v>
      </c>
      <c r="AC197" s="86">
        <v>0</v>
      </c>
      <c r="AD197" s="86">
        <v>0</v>
      </c>
      <c r="AE197" s="86">
        <v>0</v>
      </c>
      <c r="AF197" s="86">
        <v>0</v>
      </c>
      <c r="AG197" s="86">
        <v>0</v>
      </c>
      <c r="AH197" s="86">
        <v>0</v>
      </c>
      <c r="AI197" s="86">
        <v>0</v>
      </c>
      <c r="AJ197" s="86">
        <v>0</v>
      </c>
      <c r="AK197" s="86">
        <v>0</v>
      </c>
      <c r="AL197" s="86">
        <v>0</v>
      </c>
      <c r="AM197" s="86">
        <v>0</v>
      </c>
      <c r="AN197" s="86">
        <v>0</v>
      </c>
      <c r="AO197" s="86">
        <v>0</v>
      </c>
      <c r="AP197" s="86">
        <v>0</v>
      </c>
      <c r="AQ197" s="86">
        <v>0</v>
      </c>
      <c r="AR197" s="86">
        <v>0</v>
      </c>
      <c r="AS197" s="86">
        <v>0</v>
      </c>
      <c r="AT197" s="86">
        <f>+K197-R197-Y197-AF197-AM197</f>
        <v>0</v>
      </c>
      <c r="AU197" s="86">
        <f>+L197-S197-Z197-AG197-AN197</f>
        <v>0</v>
      </c>
      <c r="AV197" s="86">
        <f>+M197-T197-AA197-AH197-AO197</f>
        <v>0</v>
      </c>
      <c r="AW197" s="86">
        <f>+N197-U197-AB197-AI197-AP197</f>
        <v>900000</v>
      </c>
      <c r="AX197" s="86">
        <f>+O197-V197-AC197-AJ197-AQ197</f>
        <v>0</v>
      </c>
      <c r="AY197" s="86">
        <f>+P197-W197-AD197-AK197-AR197</f>
        <v>900000</v>
      </c>
      <c r="AZ197" s="86">
        <f>+Q197-X197-AE197-AL197-AS197</f>
        <v>900000</v>
      </c>
      <c r="BA197" s="164"/>
      <c r="BB197" s="165"/>
      <c r="BC197" s="164"/>
      <c r="BD197" s="165"/>
      <c r="BE197" s="164"/>
      <c r="BF197" s="165"/>
      <c r="BG197" s="164"/>
      <c r="BH197" s="165"/>
    </row>
    <row r="198" spans="1:60" ht="27.75">
      <c r="A198" s="87">
        <v>2026</v>
      </c>
      <c r="B198" s="87">
        <v>8324</v>
      </c>
      <c r="C198" s="87">
        <v>3</v>
      </c>
      <c r="D198" s="87">
        <v>7</v>
      </c>
      <c r="E198" s="87">
        <v>21</v>
      </c>
      <c r="F198" s="87">
        <v>5000</v>
      </c>
      <c r="G198" s="87">
        <v>5900</v>
      </c>
      <c r="H198" s="87">
        <v>597</v>
      </c>
      <c r="I198" s="88">
        <v>1</v>
      </c>
      <c r="J198" s="89" t="s">
        <v>43</v>
      </c>
      <c r="K198" s="90">
        <v>0</v>
      </c>
      <c r="L198" s="90">
        <v>0</v>
      </c>
      <c r="M198" s="91">
        <v>0</v>
      </c>
      <c r="N198" s="90">
        <v>900000</v>
      </c>
      <c r="O198" s="90">
        <v>0</v>
      </c>
      <c r="P198" s="91">
        <v>900000</v>
      </c>
      <c r="Q198" s="91">
        <v>900000</v>
      </c>
      <c r="R198" s="90">
        <v>0</v>
      </c>
      <c r="S198" s="90">
        <v>0</v>
      </c>
      <c r="T198" s="91">
        <v>0</v>
      </c>
      <c r="U198" s="90">
        <v>0</v>
      </c>
      <c r="V198" s="90">
        <v>0</v>
      </c>
      <c r="W198" s="91">
        <v>0</v>
      </c>
      <c r="X198" s="91">
        <v>0</v>
      </c>
      <c r="Y198" s="90">
        <v>0</v>
      </c>
      <c r="Z198" s="90">
        <v>0</v>
      </c>
      <c r="AA198" s="91">
        <v>0</v>
      </c>
      <c r="AB198" s="90">
        <v>0</v>
      </c>
      <c r="AC198" s="90">
        <v>0</v>
      </c>
      <c r="AD198" s="91">
        <v>0</v>
      </c>
      <c r="AE198" s="91">
        <v>0</v>
      </c>
      <c r="AF198" s="90">
        <v>0</v>
      </c>
      <c r="AG198" s="90">
        <v>0</v>
      </c>
      <c r="AH198" s="91">
        <v>0</v>
      </c>
      <c r="AI198" s="90">
        <v>0</v>
      </c>
      <c r="AJ198" s="90">
        <v>0</v>
      </c>
      <c r="AK198" s="91">
        <v>0</v>
      </c>
      <c r="AL198" s="91">
        <v>0</v>
      </c>
      <c r="AM198" s="90">
        <v>0</v>
      </c>
      <c r="AN198" s="90">
        <v>0</v>
      </c>
      <c r="AO198" s="91">
        <v>0</v>
      </c>
      <c r="AP198" s="90">
        <v>0</v>
      </c>
      <c r="AQ198" s="90">
        <v>0</v>
      </c>
      <c r="AR198" s="91">
        <v>0</v>
      </c>
      <c r="AS198" s="91">
        <v>0</v>
      </c>
      <c r="AT198" s="90">
        <f>+K198-R198-Y198-AF198-AM198</f>
        <v>0</v>
      </c>
      <c r="AU198" s="90">
        <f>+L198-S198-Z198-AG198-AN198</f>
        <v>0</v>
      </c>
      <c r="AV198" s="91">
        <f>+M198-T198-AA198-AH198-AO198</f>
        <v>0</v>
      </c>
      <c r="AW198" s="90">
        <f>+N198-U198-AB198-AI198-AP198</f>
        <v>900000</v>
      </c>
      <c r="AX198" s="90">
        <f>+O198-V198-AC198-AJ198-AQ198</f>
        <v>0</v>
      </c>
      <c r="AY198" s="91">
        <f>+P198-W198-AD198-AK198-AR198</f>
        <v>900000</v>
      </c>
      <c r="AZ198" s="91">
        <f>+Q198-X198-AE198-AL198-AS198</f>
        <v>900000</v>
      </c>
      <c r="BA198" s="166">
        <v>5</v>
      </c>
      <c r="BB198" s="167"/>
      <c r="BC198" s="166"/>
      <c r="BD198" s="167"/>
      <c r="BE198" s="166"/>
      <c r="BF198" s="167"/>
      <c r="BG198" s="137">
        <f>+BA198-BC198-BE198</f>
        <v>5</v>
      </c>
      <c r="BH198" s="167"/>
    </row>
    <row r="199" spans="1:60" ht="55.5">
      <c r="A199" s="57">
        <v>2026</v>
      </c>
      <c r="B199" s="57">
        <v>8324</v>
      </c>
      <c r="C199" s="57">
        <v>3</v>
      </c>
      <c r="D199" s="57">
        <v>8</v>
      </c>
      <c r="E199" s="57"/>
      <c r="F199" s="57"/>
      <c r="G199" s="57"/>
      <c r="H199" s="57"/>
      <c r="I199" s="64"/>
      <c r="J199" s="71" t="s">
        <v>136</v>
      </c>
      <c r="K199" s="72">
        <v>128937150.89</v>
      </c>
      <c r="L199" s="72">
        <v>62481541.939999998</v>
      </c>
      <c r="M199" s="72">
        <v>191418692.82999998</v>
      </c>
      <c r="N199" s="72">
        <v>1000000</v>
      </c>
      <c r="O199" s="72">
        <v>0</v>
      </c>
      <c r="P199" s="72">
        <v>1000000</v>
      </c>
      <c r="Q199" s="72">
        <v>192418692.82999998</v>
      </c>
      <c r="R199" s="72">
        <v>0</v>
      </c>
      <c r="S199" s="72">
        <v>0</v>
      </c>
      <c r="T199" s="72">
        <v>0</v>
      </c>
      <c r="U199" s="72">
        <v>0</v>
      </c>
      <c r="V199" s="72">
        <v>0</v>
      </c>
      <c r="W199" s="72">
        <v>0</v>
      </c>
      <c r="X199" s="72">
        <v>0</v>
      </c>
      <c r="Y199" s="72">
        <v>0</v>
      </c>
      <c r="Z199" s="72">
        <v>0</v>
      </c>
      <c r="AA199" s="72">
        <v>0</v>
      </c>
      <c r="AB199" s="72">
        <v>0</v>
      </c>
      <c r="AC199" s="72">
        <v>0</v>
      </c>
      <c r="AD199" s="72">
        <v>0</v>
      </c>
      <c r="AE199" s="72">
        <v>0</v>
      </c>
      <c r="AF199" s="72">
        <v>0</v>
      </c>
      <c r="AG199" s="72">
        <v>0</v>
      </c>
      <c r="AH199" s="72">
        <v>0</v>
      </c>
      <c r="AI199" s="72">
        <v>0</v>
      </c>
      <c r="AJ199" s="72">
        <v>0</v>
      </c>
      <c r="AK199" s="72">
        <v>0</v>
      </c>
      <c r="AL199" s="72">
        <v>0</v>
      </c>
      <c r="AM199" s="72">
        <v>0</v>
      </c>
      <c r="AN199" s="72">
        <v>0</v>
      </c>
      <c r="AO199" s="72">
        <v>0</v>
      </c>
      <c r="AP199" s="72">
        <v>0</v>
      </c>
      <c r="AQ199" s="72">
        <v>0</v>
      </c>
      <c r="AR199" s="72">
        <v>0</v>
      </c>
      <c r="AS199" s="72">
        <v>0</v>
      </c>
      <c r="AT199" s="72">
        <f>+K199-R199-Y199-AF199-AM199</f>
        <v>128937150.89</v>
      </c>
      <c r="AU199" s="72">
        <f>+L199-S199-Z199-AG199-AN199</f>
        <v>62481541.939999998</v>
      </c>
      <c r="AV199" s="72">
        <f>+M199-T199-AA199-AH199-AO199</f>
        <v>191418692.82999998</v>
      </c>
      <c r="AW199" s="72">
        <f>+N199-U199-AB199-AI199-AP199</f>
        <v>1000000</v>
      </c>
      <c r="AX199" s="72">
        <f>+O199-V199-AC199-AJ199-AQ199</f>
        <v>0</v>
      </c>
      <c r="AY199" s="72">
        <f>+P199-W199-AD199-AK199-AR199</f>
        <v>1000000</v>
      </c>
      <c r="AZ199" s="72">
        <f>+Q199-X199-AE199-AL199-AS199</f>
        <v>192418692.82999998</v>
      </c>
      <c r="BA199" s="127"/>
      <c r="BB199" s="128"/>
      <c r="BC199" s="127"/>
      <c r="BD199" s="128"/>
      <c r="BE199" s="127"/>
      <c r="BF199" s="128"/>
      <c r="BG199" s="127"/>
      <c r="BH199" s="128"/>
    </row>
    <row r="200" spans="1:60" ht="55.5">
      <c r="A200" s="58">
        <v>2026</v>
      </c>
      <c r="B200" s="58">
        <v>8324</v>
      </c>
      <c r="C200" s="58">
        <v>3</v>
      </c>
      <c r="D200" s="58">
        <v>8</v>
      </c>
      <c r="E200" s="58">
        <v>22</v>
      </c>
      <c r="F200" s="58"/>
      <c r="G200" s="58"/>
      <c r="H200" s="65"/>
      <c r="I200" s="66" t="s">
        <v>19</v>
      </c>
      <c r="J200" s="73" t="s">
        <v>137</v>
      </c>
      <c r="K200" s="74">
        <v>38659735.730000004</v>
      </c>
      <c r="L200" s="74">
        <v>0</v>
      </c>
      <c r="M200" s="74">
        <v>38659735.730000004</v>
      </c>
      <c r="N200" s="74">
        <v>1000000</v>
      </c>
      <c r="O200" s="74">
        <v>0</v>
      </c>
      <c r="P200" s="74">
        <v>1000000</v>
      </c>
      <c r="Q200" s="74">
        <v>39659735.730000004</v>
      </c>
      <c r="R200" s="74">
        <v>0</v>
      </c>
      <c r="S200" s="74">
        <v>0</v>
      </c>
      <c r="T200" s="74">
        <v>0</v>
      </c>
      <c r="U200" s="74">
        <v>0</v>
      </c>
      <c r="V200" s="74">
        <v>0</v>
      </c>
      <c r="W200" s="74">
        <v>0</v>
      </c>
      <c r="X200" s="74">
        <v>0</v>
      </c>
      <c r="Y200" s="74">
        <v>0</v>
      </c>
      <c r="Z200" s="74">
        <v>0</v>
      </c>
      <c r="AA200" s="74">
        <v>0</v>
      </c>
      <c r="AB200" s="74">
        <v>0</v>
      </c>
      <c r="AC200" s="74">
        <v>0</v>
      </c>
      <c r="AD200" s="74">
        <v>0</v>
      </c>
      <c r="AE200" s="74">
        <v>0</v>
      </c>
      <c r="AF200" s="74">
        <v>0</v>
      </c>
      <c r="AG200" s="74">
        <v>0</v>
      </c>
      <c r="AH200" s="74">
        <v>0</v>
      </c>
      <c r="AI200" s="74">
        <v>0</v>
      </c>
      <c r="AJ200" s="74">
        <v>0</v>
      </c>
      <c r="AK200" s="74">
        <v>0</v>
      </c>
      <c r="AL200" s="74">
        <v>0</v>
      </c>
      <c r="AM200" s="74">
        <v>0</v>
      </c>
      <c r="AN200" s="74">
        <v>0</v>
      </c>
      <c r="AO200" s="74">
        <v>0</v>
      </c>
      <c r="AP200" s="74">
        <v>0</v>
      </c>
      <c r="AQ200" s="74">
        <v>0</v>
      </c>
      <c r="AR200" s="74">
        <v>0</v>
      </c>
      <c r="AS200" s="74">
        <v>0</v>
      </c>
      <c r="AT200" s="74">
        <f>+K200-R200-Y200-AF200-AM200</f>
        <v>38659735.730000004</v>
      </c>
      <c r="AU200" s="74">
        <f>+L200-S200-Z200-AG200-AN200</f>
        <v>0</v>
      </c>
      <c r="AV200" s="74">
        <f>+M200-T200-AA200-AH200-AO200</f>
        <v>38659735.730000004</v>
      </c>
      <c r="AW200" s="74">
        <f>+N200-U200-AB200-AI200-AP200</f>
        <v>1000000</v>
      </c>
      <c r="AX200" s="74">
        <f>+O200-V200-AC200-AJ200-AQ200</f>
        <v>0</v>
      </c>
      <c r="AY200" s="74">
        <f>+P200-W200-AD200-AK200-AR200</f>
        <v>1000000</v>
      </c>
      <c r="AZ200" s="74">
        <f>+Q200-X200-AE200-AL200-AS200</f>
        <v>39659735.730000004</v>
      </c>
      <c r="BA200" s="74"/>
      <c r="BB200" s="159"/>
      <c r="BC200" s="74"/>
      <c r="BD200" s="159"/>
      <c r="BE200" s="74"/>
      <c r="BF200" s="159"/>
      <c r="BG200" s="74"/>
      <c r="BH200" s="159"/>
    </row>
    <row r="201" spans="1:60" ht="27.75">
      <c r="A201" s="75">
        <v>2026</v>
      </c>
      <c r="B201" s="75">
        <v>8324</v>
      </c>
      <c r="C201" s="75">
        <v>3</v>
      </c>
      <c r="D201" s="75">
        <v>8</v>
      </c>
      <c r="E201" s="75">
        <v>22</v>
      </c>
      <c r="F201" s="75">
        <v>3000</v>
      </c>
      <c r="G201" s="75"/>
      <c r="H201" s="75"/>
      <c r="I201" s="77" t="s">
        <v>19</v>
      </c>
      <c r="J201" s="79" t="s">
        <v>28</v>
      </c>
      <c r="K201" s="80">
        <v>35000335.730000004</v>
      </c>
      <c r="L201" s="80">
        <v>0</v>
      </c>
      <c r="M201" s="80">
        <v>35000335.730000004</v>
      </c>
      <c r="N201" s="80">
        <v>1000000</v>
      </c>
      <c r="O201" s="80">
        <v>0</v>
      </c>
      <c r="P201" s="80">
        <v>1000000</v>
      </c>
      <c r="Q201" s="80">
        <v>36000335.730000004</v>
      </c>
      <c r="R201" s="80">
        <v>0</v>
      </c>
      <c r="S201" s="80">
        <v>0</v>
      </c>
      <c r="T201" s="80">
        <v>0</v>
      </c>
      <c r="U201" s="80">
        <v>0</v>
      </c>
      <c r="V201" s="80">
        <v>0</v>
      </c>
      <c r="W201" s="80">
        <v>0</v>
      </c>
      <c r="X201" s="80">
        <v>0</v>
      </c>
      <c r="Y201" s="80">
        <v>0</v>
      </c>
      <c r="Z201" s="80">
        <v>0</v>
      </c>
      <c r="AA201" s="80">
        <v>0</v>
      </c>
      <c r="AB201" s="80">
        <v>0</v>
      </c>
      <c r="AC201" s="80">
        <v>0</v>
      </c>
      <c r="AD201" s="80">
        <v>0</v>
      </c>
      <c r="AE201" s="80">
        <v>0</v>
      </c>
      <c r="AF201" s="80">
        <v>0</v>
      </c>
      <c r="AG201" s="80">
        <v>0</v>
      </c>
      <c r="AH201" s="80">
        <v>0</v>
      </c>
      <c r="AI201" s="80">
        <v>0</v>
      </c>
      <c r="AJ201" s="80">
        <v>0</v>
      </c>
      <c r="AK201" s="80">
        <v>0</v>
      </c>
      <c r="AL201" s="80">
        <v>0</v>
      </c>
      <c r="AM201" s="80">
        <v>0</v>
      </c>
      <c r="AN201" s="80">
        <v>0</v>
      </c>
      <c r="AO201" s="80">
        <v>0</v>
      </c>
      <c r="AP201" s="80">
        <v>0</v>
      </c>
      <c r="AQ201" s="80">
        <v>0</v>
      </c>
      <c r="AR201" s="80">
        <v>0</v>
      </c>
      <c r="AS201" s="80">
        <v>0</v>
      </c>
      <c r="AT201" s="80">
        <f>+K201-R201-Y201-AF201-AM201</f>
        <v>35000335.730000004</v>
      </c>
      <c r="AU201" s="80">
        <f>+L201-S201-Z201-AG201-AN201</f>
        <v>0</v>
      </c>
      <c r="AV201" s="80">
        <f>+M201-T201-AA201-AH201-AO201</f>
        <v>35000335.730000004</v>
      </c>
      <c r="AW201" s="80">
        <f>+N201-U201-AB201-AI201-AP201</f>
        <v>1000000</v>
      </c>
      <c r="AX201" s="80">
        <f>+O201-V201-AC201-AJ201-AQ201</f>
        <v>0</v>
      </c>
      <c r="AY201" s="80">
        <f>+P201-W201-AD201-AK201-AR201</f>
        <v>1000000</v>
      </c>
      <c r="AZ201" s="80">
        <f>+Q201-X201-AE201-AL201-AS201</f>
        <v>36000335.730000004</v>
      </c>
      <c r="BA201" s="131"/>
      <c r="BB201" s="132"/>
      <c r="BC201" s="131"/>
      <c r="BD201" s="132"/>
      <c r="BE201" s="131"/>
      <c r="BF201" s="132"/>
      <c r="BG201" s="131"/>
      <c r="BH201" s="132"/>
    </row>
    <row r="202" spans="1:60" ht="27.75">
      <c r="A202" s="76">
        <v>2026</v>
      </c>
      <c r="B202" s="76">
        <v>8324</v>
      </c>
      <c r="C202" s="76">
        <v>3</v>
      </c>
      <c r="D202" s="76">
        <v>8</v>
      </c>
      <c r="E202" s="76">
        <v>22</v>
      </c>
      <c r="F202" s="76">
        <v>3000</v>
      </c>
      <c r="G202" s="76">
        <v>3100</v>
      </c>
      <c r="H202" s="76"/>
      <c r="I202" s="78" t="s">
        <v>19</v>
      </c>
      <c r="J202" s="81" t="s">
        <v>75</v>
      </c>
      <c r="K202" s="82">
        <v>7100335.7300000004</v>
      </c>
      <c r="L202" s="82">
        <v>0</v>
      </c>
      <c r="M202" s="82">
        <v>7100335.7300000004</v>
      </c>
      <c r="N202" s="82">
        <v>1000000</v>
      </c>
      <c r="O202" s="82">
        <v>0</v>
      </c>
      <c r="P202" s="82">
        <v>1000000</v>
      </c>
      <c r="Q202" s="82">
        <v>8100335.7300000004</v>
      </c>
      <c r="R202" s="82">
        <v>0</v>
      </c>
      <c r="S202" s="82">
        <v>0</v>
      </c>
      <c r="T202" s="82">
        <v>0</v>
      </c>
      <c r="U202" s="82">
        <v>0</v>
      </c>
      <c r="V202" s="82">
        <v>0</v>
      </c>
      <c r="W202" s="82">
        <v>0</v>
      </c>
      <c r="X202" s="82">
        <v>0</v>
      </c>
      <c r="Y202" s="82">
        <v>0</v>
      </c>
      <c r="Z202" s="82">
        <v>0</v>
      </c>
      <c r="AA202" s="82">
        <v>0</v>
      </c>
      <c r="AB202" s="82">
        <v>0</v>
      </c>
      <c r="AC202" s="82">
        <v>0</v>
      </c>
      <c r="AD202" s="82">
        <v>0</v>
      </c>
      <c r="AE202" s="82">
        <v>0</v>
      </c>
      <c r="AF202" s="82">
        <v>0</v>
      </c>
      <c r="AG202" s="82">
        <v>0</v>
      </c>
      <c r="AH202" s="82">
        <v>0</v>
      </c>
      <c r="AI202" s="82">
        <v>0</v>
      </c>
      <c r="AJ202" s="82">
        <v>0</v>
      </c>
      <c r="AK202" s="82">
        <v>0</v>
      </c>
      <c r="AL202" s="82">
        <v>0</v>
      </c>
      <c r="AM202" s="82">
        <v>0</v>
      </c>
      <c r="AN202" s="82">
        <v>0</v>
      </c>
      <c r="AO202" s="82">
        <v>0</v>
      </c>
      <c r="AP202" s="82">
        <v>0</v>
      </c>
      <c r="AQ202" s="82">
        <v>0</v>
      </c>
      <c r="AR202" s="82">
        <v>0</v>
      </c>
      <c r="AS202" s="82">
        <v>0</v>
      </c>
      <c r="AT202" s="82">
        <f>+K202-R202-Y202-AF202-AM202</f>
        <v>7100335.7300000004</v>
      </c>
      <c r="AU202" s="82">
        <f>+L202-S202-Z202-AG202-AN202</f>
        <v>0</v>
      </c>
      <c r="AV202" s="82">
        <f>+M202-T202-AA202-AH202-AO202</f>
        <v>7100335.7300000004</v>
      </c>
      <c r="AW202" s="82">
        <f>+N202-U202-AB202-AI202-AP202</f>
        <v>1000000</v>
      </c>
      <c r="AX202" s="82">
        <f>+O202-V202-AC202-AJ202-AQ202</f>
        <v>0</v>
      </c>
      <c r="AY202" s="82">
        <f>+P202-W202-AD202-AK202-AR202</f>
        <v>1000000</v>
      </c>
      <c r="AZ202" s="82">
        <f>+Q202-X202-AE202-AL202-AS202</f>
        <v>8100335.7300000004</v>
      </c>
      <c r="BA202" s="133"/>
      <c r="BB202" s="134"/>
      <c r="BC202" s="133"/>
      <c r="BD202" s="134"/>
      <c r="BE202" s="133"/>
      <c r="BF202" s="134"/>
      <c r="BG202" s="133"/>
      <c r="BH202" s="134"/>
    </row>
    <row r="203" spans="1:60" ht="27.75">
      <c r="A203" s="108">
        <v>2026</v>
      </c>
      <c r="B203" s="108">
        <v>8324</v>
      </c>
      <c r="C203" s="108">
        <v>3</v>
      </c>
      <c r="D203" s="108">
        <v>8</v>
      </c>
      <c r="E203" s="108">
        <v>22</v>
      </c>
      <c r="F203" s="108">
        <v>3000</v>
      </c>
      <c r="G203" s="108">
        <v>3100</v>
      </c>
      <c r="H203" s="108">
        <v>314</v>
      </c>
      <c r="I203" s="110"/>
      <c r="J203" s="111" t="s">
        <v>81</v>
      </c>
      <c r="K203" s="112">
        <v>0</v>
      </c>
      <c r="L203" s="112">
        <v>0</v>
      </c>
      <c r="M203" s="112">
        <v>0</v>
      </c>
      <c r="N203" s="112">
        <v>1000000</v>
      </c>
      <c r="O203" s="112">
        <v>0</v>
      </c>
      <c r="P203" s="112">
        <v>1000000</v>
      </c>
      <c r="Q203" s="112">
        <v>1000000</v>
      </c>
      <c r="R203" s="112">
        <v>0</v>
      </c>
      <c r="S203" s="112">
        <v>0</v>
      </c>
      <c r="T203" s="112">
        <v>0</v>
      </c>
      <c r="U203" s="112">
        <v>0</v>
      </c>
      <c r="V203" s="112">
        <v>0</v>
      </c>
      <c r="W203" s="112">
        <v>0</v>
      </c>
      <c r="X203" s="112">
        <v>0</v>
      </c>
      <c r="Y203" s="112">
        <v>0</v>
      </c>
      <c r="Z203" s="112">
        <v>0</v>
      </c>
      <c r="AA203" s="112">
        <v>0</v>
      </c>
      <c r="AB203" s="112">
        <v>0</v>
      </c>
      <c r="AC203" s="112">
        <v>0</v>
      </c>
      <c r="AD203" s="112">
        <v>0</v>
      </c>
      <c r="AE203" s="112">
        <v>0</v>
      </c>
      <c r="AF203" s="112">
        <v>0</v>
      </c>
      <c r="AG203" s="112">
        <v>0</v>
      </c>
      <c r="AH203" s="112">
        <v>0</v>
      </c>
      <c r="AI203" s="112">
        <v>0</v>
      </c>
      <c r="AJ203" s="112">
        <v>0</v>
      </c>
      <c r="AK203" s="112">
        <v>0</v>
      </c>
      <c r="AL203" s="112">
        <v>0</v>
      </c>
      <c r="AM203" s="112">
        <v>0</v>
      </c>
      <c r="AN203" s="112">
        <v>0</v>
      </c>
      <c r="AO203" s="112">
        <v>0</v>
      </c>
      <c r="AP203" s="112">
        <v>0</v>
      </c>
      <c r="AQ203" s="112">
        <v>0</v>
      </c>
      <c r="AR203" s="112">
        <v>0</v>
      </c>
      <c r="AS203" s="112">
        <v>0</v>
      </c>
      <c r="AT203" s="112">
        <f>+K203-R203-Y203-AF203-AM203</f>
        <v>0</v>
      </c>
      <c r="AU203" s="112">
        <f>+L203-S203-Z203-AG203-AN203</f>
        <v>0</v>
      </c>
      <c r="AV203" s="112">
        <f>+M203-T203-AA203-AH203-AO203</f>
        <v>0</v>
      </c>
      <c r="AW203" s="112">
        <f>+N203-U203-AB203-AI203-AP203</f>
        <v>1000000</v>
      </c>
      <c r="AX203" s="112">
        <f>+O203-V203-AC203-AJ203-AQ203</f>
        <v>0</v>
      </c>
      <c r="AY203" s="112">
        <f>+P203-W203-AD203-AK203-AR203</f>
        <v>1000000</v>
      </c>
      <c r="AZ203" s="112">
        <f>+Q203-X203-AE203-AL203-AS203</f>
        <v>1000000</v>
      </c>
      <c r="BA203" s="171"/>
      <c r="BB203" s="172"/>
      <c r="BC203" s="171"/>
      <c r="BD203" s="172"/>
      <c r="BE203" s="171"/>
      <c r="BF203" s="172"/>
      <c r="BG203" s="171"/>
      <c r="BH203" s="172"/>
    </row>
    <row r="204" spans="1:60" ht="27.75">
      <c r="A204" s="109">
        <v>2026</v>
      </c>
      <c r="B204" s="109">
        <v>8324</v>
      </c>
      <c r="C204" s="109">
        <v>3</v>
      </c>
      <c r="D204" s="109">
        <v>8</v>
      </c>
      <c r="E204" s="109">
        <v>22</v>
      </c>
      <c r="F204" s="109">
        <v>3000</v>
      </c>
      <c r="G204" s="109">
        <v>3100</v>
      </c>
      <c r="H204" s="109">
        <v>314</v>
      </c>
      <c r="I204" s="88">
        <v>1</v>
      </c>
      <c r="J204" s="113" t="s">
        <v>138</v>
      </c>
      <c r="K204" s="114">
        <v>0</v>
      </c>
      <c r="L204" s="114">
        <v>0</v>
      </c>
      <c r="M204" s="115">
        <v>0</v>
      </c>
      <c r="N204" s="114">
        <v>1000000</v>
      </c>
      <c r="O204" s="114">
        <v>0</v>
      </c>
      <c r="P204" s="115">
        <v>1000000</v>
      </c>
      <c r="Q204" s="115">
        <v>1000000</v>
      </c>
      <c r="R204" s="114">
        <v>0</v>
      </c>
      <c r="S204" s="114">
        <v>0</v>
      </c>
      <c r="T204" s="115">
        <v>0</v>
      </c>
      <c r="U204" s="114">
        <v>0</v>
      </c>
      <c r="V204" s="114">
        <v>0</v>
      </c>
      <c r="W204" s="115">
        <v>0</v>
      </c>
      <c r="X204" s="115">
        <v>0</v>
      </c>
      <c r="Y204" s="114">
        <v>0</v>
      </c>
      <c r="Z204" s="114">
        <v>0</v>
      </c>
      <c r="AA204" s="115">
        <v>0</v>
      </c>
      <c r="AB204" s="114">
        <v>0</v>
      </c>
      <c r="AC204" s="114">
        <v>0</v>
      </c>
      <c r="AD204" s="115">
        <v>0</v>
      </c>
      <c r="AE204" s="115">
        <v>0</v>
      </c>
      <c r="AF204" s="114">
        <v>0</v>
      </c>
      <c r="AG204" s="114">
        <v>0</v>
      </c>
      <c r="AH204" s="115">
        <v>0</v>
      </c>
      <c r="AI204" s="114">
        <v>0</v>
      </c>
      <c r="AJ204" s="114">
        <v>0</v>
      </c>
      <c r="AK204" s="115">
        <v>0</v>
      </c>
      <c r="AL204" s="115">
        <v>0</v>
      </c>
      <c r="AM204" s="114">
        <v>0</v>
      </c>
      <c r="AN204" s="114">
        <v>0</v>
      </c>
      <c r="AO204" s="115">
        <v>0</v>
      </c>
      <c r="AP204" s="114">
        <v>0</v>
      </c>
      <c r="AQ204" s="114">
        <v>0</v>
      </c>
      <c r="AR204" s="115">
        <v>0</v>
      </c>
      <c r="AS204" s="115">
        <v>0</v>
      </c>
      <c r="AT204" s="114">
        <f>+K204-R204-Y204-AF204-AM204</f>
        <v>0</v>
      </c>
      <c r="AU204" s="114">
        <f>+L204-S204-Z204-AG204-AN204</f>
        <v>0</v>
      </c>
      <c r="AV204" s="114">
        <f>+M204-T204-AA204-AH204-AO204</f>
        <v>0</v>
      </c>
      <c r="AW204" s="114">
        <f>+N204-U204-AB204-AI204-AP204</f>
        <v>1000000</v>
      </c>
      <c r="AX204" s="114">
        <f>+O204-V204-AC204-AJ204-AQ204</f>
        <v>0</v>
      </c>
      <c r="AY204" s="114">
        <f>+P204-W204-AD204-AK204-AR204</f>
        <v>1000000</v>
      </c>
      <c r="AZ204" s="114">
        <f>+Q204-X204-AE204-AL204-AS204</f>
        <v>1000000</v>
      </c>
      <c r="BA204" s="173">
        <v>1</v>
      </c>
      <c r="BB204" s="174"/>
      <c r="BC204" s="173"/>
      <c r="BD204" s="174"/>
      <c r="BE204" s="173"/>
      <c r="BF204" s="174"/>
      <c r="BG204" s="137">
        <f>+BA204-BC204-BE204</f>
        <v>1</v>
      </c>
      <c r="BH204" s="174"/>
    </row>
    <row r="205" spans="1:60" ht="27.75">
      <c r="A205" s="83">
        <v>2026</v>
      </c>
      <c r="B205" s="83">
        <v>8324</v>
      </c>
      <c r="C205" s="83">
        <v>3</v>
      </c>
      <c r="D205" s="83">
        <v>8</v>
      </c>
      <c r="E205" s="83">
        <v>22</v>
      </c>
      <c r="F205" s="83">
        <v>3000</v>
      </c>
      <c r="G205" s="83">
        <v>3100</v>
      </c>
      <c r="H205" s="83">
        <v>317</v>
      </c>
      <c r="I205" s="92" t="s">
        <v>19</v>
      </c>
      <c r="J205" s="85" t="s">
        <v>76</v>
      </c>
      <c r="K205" s="86">
        <v>7100335.7300000004</v>
      </c>
      <c r="L205" s="86">
        <v>0</v>
      </c>
      <c r="M205" s="86">
        <v>7100335.7300000004</v>
      </c>
      <c r="N205" s="86">
        <v>0</v>
      </c>
      <c r="O205" s="86">
        <v>0</v>
      </c>
      <c r="P205" s="86">
        <v>0</v>
      </c>
      <c r="Q205" s="86">
        <v>7100335.7300000004</v>
      </c>
      <c r="R205" s="86">
        <v>0</v>
      </c>
      <c r="S205" s="86">
        <v>0</v>
      </c>
      <c r="T205" s="86">
        <v>0</v>
      </c>
      <c r="U205" s="86">
        <v>0</v>
      </c>
      <c r="V205" s="86">
        <v>0</v>
      </c>
      <c r="W205" s="86">
        <v>0</v>
      </c>
      <c r="X205" s="86">
        <v>0</v>
      </c>
      <c r="Y205" s="86">
        <v>0</v>
      </c>
      <c r="Z205" s="86">
        <v>0</v>
      </c>
      <c r="AA205" s="86">
        <v>0</v>
      </c>
      <c r="AB205" s="86">
        <v>0</v>
      </c>
      <c r="AC205" s="86">
        <v>0</v>
      </c>
      <c r="AD205" s="86">
        <v>0</v>
      </c>
      <c r="AE205" s="86">
        <v>0</v>
      </c>
      <c r="AF205" s="86">
        <v>0</v>
      </c>
      <c r="AG205" s="86">
        <v>0</v>
      </c>
      <c r="AH205" s="86">
        <v>0</v>
      </c>
      <c r="AI205" s="86">
        <v>0</v>
      </c>
      <c r="AJ205" s="86">
        <v>0</v>
      </c>
      <c r="AK205" s="86">
        <v>0</v>
      </c>
      <c r="AL205" s="86">
        <v>0</v>
      </c>
      <c r="AM205" s="86">
        <v>0</v>
      </c>
      <c r="AN205" s="86">
        <v>0</v>
      </c>
      <c r="AO205" s="86">
        <v>0</v>
      </c>
      <c r="AP205" s="86">
        <v>0</v>
      </c>
      <c r="AQ205" s="86">
        <v>0</v>
      </c>
      <c r="AR205" s="86">
        <v>0</v>
      </c>
      <c r="AS205" s="86">
        <v>0</v>
      </c>
      <c r="AT205" s="86">
        <f>+K205-R205-Y205-AF205-AM205</f>
        <v>7100335.7300000004</v>
      </c>
      <c r="AU205" s="86">
        <f>+L205-S205-Z205-AG205-AN205</f>
        <v>0</v>
      </c>
      <c r="AV205" s="86">
        <f>+M205-T205-AA205-AH205-AO205</f>
        <v>7100335.7300000004</v>
      </c>
      <c r="AW205" s="86">
        <f>+N205-U205-AB205-AI205-AP205</f>
        <v>0</v>
      </c>
      <c r="AX205" s="86">
        <f>+O205-V205-AC205-AJ205-AQ205</f>
        <v>0</v>
      </c>
      <c r="AY205" s="86">
        <f>+P205-W205-AD205-AK205-AR205</f>
        <v>0</v>
      </c>
      <c r="AZ205" s="86">
        <f>+Q205-X205-AE205-AL205-AS205</f>
        <v>7100335.7300000004</v>
      </c>
      <c r="BA205" s="135"/>
      <c r="BB205" s="136"/>
      <c r="BC205" s="135"/>
      <c r="BD205" s="136"/>
      <c r="BE205" s="135"/>
      <c r="BF205" s="136"/>
      <c r="BG205" s="135"/>
      <c r="BH205" s="136"/>
    </row>
    <row r="206" spans="1:60" ht="27.75">
      <c r="A206" s="87">
        <v>2026</v>
      </c>
      <c r="B206" s="87">
        <v>8324</v>
      </c>
      <c r="C206" s="87">
        <v>3</v>
      </c>
      <c r="D206" s="87">
        <v>8</v>
      </c>
      <c r="E206" s="87">
        <v>22</v>
      </c>
      <c r="F206" s="87">
        <v>3000</v>
      </c>
      <c r="G206" s="87">
        <v>3100</v>
      </c>
      <c r="H206" s="87">
        <v>317</v>
      </c>
      <c r="I206" s="88">
        <v>1</v>
      </c>
      <c r="J206" s="89" t="s">
        <v>139</v>
      </c>
      <c r="K206" s="90">
        <v>7100335.7300000004</v>
      </c>
      <c r="L206" s="90">
        <v>0</v>
      </c>
      <c r="M206" s="91">
        <v>7100335.7300000004</v>
      </c>
      <c r="N206" s="90">
        <v>0</v>
      </c>
      <c r="O206" s="90">
        <v>0</v>
      </c>
      <c r="P206" s="91">
        <v>0</v>
      </c>
      <c r="Q206" s="91">
        <v>7100335.7300000004</v>
      </c>
      <c r="R206" s="90">
        <v>0</v>
      </c>
      <c r="S206" s="90">
        <v>0</v>
      </c>
      <c r="T206" s="91">
        <v>0</v>
      </c>
      <c r="U206" s="90">
        <v>0</v>
      </c>
      <c r="V206" s="90">
        <v>0</v>
      </c>
      <c r="W206" s="91">
        <v>0</v>
      </c>
      <c r="X206" s="91">
        <v>0</v>
      </c>
      <c r="Y206" s="90">
        <v>0</v>
      </c>
      <c r="Z206" s="90">
        <v>0</v>
      </c>
      <c r="AA206" s="91">
        <v>0</v>
      </c>
      <c r="AB206" s="90">
        <v>0</v>
      </c>
      <c r="AC206" s="90">
        <v>0</v>
      </c>
      <c r="AD206" s="91">
        <v>0</v>
      </c>
      <c r="AE206" s="91">
        <v>0</v>
      </c>
      <c r="AF206" s="90">
        <v>0</v>
      </c>
      <c r="AG206" s="90">
        <v>0</v>
      </c>
      <c r="AH206" s="91">
        <v>0</v>
      </c>
      <c r="AI206" s="90">
        <v>0</v>
      </c>
      <c r="AJ206" s="90">
        <v>0</v>
      </c>
      <c r="AK206" s="91">
        <v>0</v>
      </c>
      <c r="AL206" s="91">
        <v>0</v>
      </c>
      <c r="AM206" s="90">
        <v>0</v>
      </c>
      <c r="AN206" s="90">
        <v>0</v>
      </c>
      <c r="AO206" s="91">
        <v>0</v>
      </c>
      <c r="AP206" s="90">
        <v>0</v>
      </c>
      <c r="AQ206" s="90">
        <v>0</v>
      </c>
      <c r="AR206" s="91">
        <v>0</v>
      </c>
      <c r="AS206" s="91">
        <v>0</v>
      </c>
      <c r="AT206" s="114">
        <f>+K206-R206-Y206-AF206-AM206</f>
        <v>7100335.7300000004</v>
      </c>
      <c r="AU206" s="114">
        <f>+L206-S206-Z206-AG206-AN206</f>
        <v>0</v>
      </c>
      <c r="AV206" s="114">
        <f>+M206-T206-AA206-AH206-AO206</f>
        <v>7100335.7300000004</v>
      </c>
      <c r="AW206" s="114">
        <f>+N206-U206-AB206-AI206-AP206</f>
        <v>0</v>
      </c>
      <c r="AX206" s="114">
        <f>+O206-V206-AC206-AJ206-AQ206</f>
        <v>0</v>
      </c>
      <c r="AY206" s="114">
        <f>+P206-W206-AD206-AK206-AR206</f>
        <v>0</v>
      </c>
      <c r="AZ206" s="114">
        <f>+Q206-X206-AE206-AL206-AS206</f>
        <v>7100335.7300000004</v>
      </c>
      <c r="BA206" s="137">
        <v>1</v>
      </c>
      <c r="BB206" s="138"/>
      <c r="BC206" s="137"/>
      <c r="BD206" s="138"/>
      <c r="BE206" s="137"/>
      <c r="BF206" s="138"/>
      <c r="BG206" s="137">
        <f>+BA206-BC206-BE206</f>
        <v>1</v>
      </c>
      <c r="BH206" s="138"/>
    </row>
    <row r="207" spans="1:60" ht="27.75">
      <c r="A207" s="76">
        <v>2026</v>
      </c>
      <c r="B207" s="76">
        <v>8324</v>
      </c>
      <c r="C207" s="76">
        <v>3</v>
      </c>
      <c r="D207" s="76">
        <v>8</v>
      </c>
      <c r="E207" s="76">
        <v>22</v>
      </c>
      <c r="F207" s="76">
        <v>3000</v>
      </c>
      <c r="G207" s="76">
        <v>3500</v>
      </c>
      <c r="H207" s="76"/>
      <c r="I207" s="78" t="s">
        <v>19</v>
      </c>
      <c r="J207" s="81" t="s">
        <v>70</v>
      </c>
      <c r="K207" s="82">
        <v>27900000</v>
      </c>
      <c r="L207" s="82">
        <v>0</v>
      </c>
      <c r="M207" s="82">
        <v>27900000</v>
      </c>
      <c r="N207" s="82">
        <v>0</v>
      </c>
      <c r="O207" s="82">
        <v>0</v>
      </c>
      <c r="P207" s="82">
        <v>0</v>
      </c>
      <c r="Q207" s="82">
        <v>27900000</v>
      </c>
      <c r="R207" s="82">
        <v>0</v>
      </c>
      <c r="S207" s="82">
        <v>0</v>
      </c>
      <c r="T207" s="82">
        <v>0</v>
      </c>
      <c r="U207" s="82">
        <v>0</v>
      </c>
      <c r="V207" s="82">
        <v>0</v>
      </c>
      <c r="W207" s="82">
        <v>0</v>
      </c>
      <c r="X207" s="82">
        <v>0</v>
      </c>
      <c r="Y207" s="82">
        <v>0</v>
      </c>
      <c r="Z207" s="82">
        <v>0</v>
      </c>
      <c r="AA207" s="82">
        <v>0</v>
      </c>
      <c r="AB207" s="82">
        <v>0</v>
      </c>
      <c r="AC207" s="82">
        <v>0</v>
      </c>
      <c r="AD207" s="82">
        <v>0</v>
      </c>
      <c r="AE207" s="82">
        <v>0</v>
      </c>
      <c r="AF207" s="82">
        <v>0</v>
      </c>
      <c r="AG207" s="82">
        <v>0</v>
      </c>
      <c r="AH207" s="82">
        <v>0</v>
      </c>
      <c r="AI207" s="82">
        <v>0</v>
      </c>
      <c r="AJ207" s="82">
        <v>0</v>
      </c>
      <c r="AK207" s="82">
        <v>0</v>
      </c>
      <c r="AL207" s="82">
        <v>0</v>
      </c>
      <c r="AM207" s="82">
        <v>0</v>
      </c>
      <c r="AN207" s="82">
        <v>0</v>
      </c>
      <c r="AO207" s="82">
        <v>0</v>
      </c>
      <c r="AP207" s="82">
        <v>0</v>
      </c>
      <c r="AQ207" s="82">
        <v>0</v>
      </c>
      <c r="AR207" s="82">
        <v>0</v>
      </c>
      <c r="AS207" s="82">
        <v>0</v>
      </c>
      <c r="AT207" s="82">
        <f>+K207-R207-Y207-AF207-AM207</f>
        <v>27900000</v>
      </c>
      <c r="AU207" s="82">
        <f>+L207-S207-Z207-AG207-AN207</f>
        <v>0</v>
      </c>
      <c r="AV207" s="82">
        <f>+M207-T207-AA207-AH207-AO207</f>
        <v>27900000</v>
      </c>
      <c r="AW207" s="82">
        <f>+N207-U207-AB207-AI207-AP207</f>
        <v>0</v>
      </c>
      <c r="AX207" s="82">
        <f>+O207-V207-AC207-AJ207-AQ207</f>
        <v>0</v>
      </c>
      <c r="AY207" s="82">
        <f>+P207-W207-AD207-AK207-AR207</f>
        <v>0</v>
      </c>
      <c r="AZ207" s="82">
        <f>+Q207-X207-AE207-AL207-AS207</f>
        <v>27900000</v>
      </c>
      <c r="BA207" s="133"/>
      <c r="BB207" s="134"/>
      <c r="BC207" s="133"/>
      <c r="BD207" s="134"/>
      <c r="BE207" s="133"/>
      <c r="BF207" s="134"/>
      <c r="BG207" s="133"/>
      <c r="BH207" s="134"/>
    </row>
    <row r="208" spans="1:60" ht="55.5">
      <c r="A208" s="83">
        <v>2026</v>
      </c>
      <c r="B208" s="83">
        <v>8324</v>
      </c>
      <c r="C208" s="83">
        <v>3</v>
      </c>
      <c r="D208" s="83">
        <v>8</v>
      </c>
      <c r="E208" s="83">
        <v>22</v>
      </c>
      <c r="F208" s="83">
        <v>3000</v>
      </c>
      <c r="G208" s="83">
        <v>3500</v>
      </c>
      <c r="H208" s="83">
        <v>353</v>
      </c>
      <c r="I208" s="92" t="s">
        <v>19</v>
      </c>
      <c r="J208" s="85" t="s">
        <v>82</v>
      </c>
      <c r="K208" s="86">
        <v>27900000</v>
      </c>
      <c r="L208" s="86">
        <v>0</v>
      </c>
      <c r="M208" s="86">
        <v>27900000</v>
      </c>
      <c r="N208" s="86">
        <v>0</v>
      </c>
      <c r="O208" s="86">
        <v>0</v>
      </c>
      <c r="P208" s="86">
        <v>0</v>
      </c>
      <c r="Q208" s="86">
        <v>27900000</v>
      </c>
      <c r="R208" s="86">
        <v>0</v>
      </c>
      <c r="S208" s="86">
        <v>0</v>
      </c>
      <c r="T208" s="86">
        <v>0</v>
      </c>
      <c r="U208" s="86">
        <v>0</v>
      </c>
      <c r="V208" s="86">
        <v>0</v>
      </c>
      <c r="W208" s="86">
        <v>0</v>
      </c>
      <c r="X208" s="86">
        <v>0</v>
      </c>
      <c r="Y208" s="86">
        <v>0</v>
      </c>
      <c r="Z208" s="86">
        <v>0</v>
      </c>
      <c r="AA208" s="86">
        <v>0</v>
      </c>
      <c r="AB208" s="86">
        <v>0</v>
      </c>
      <c r="AC208" s="86">
        <v>0</v>
      </c>
      <c r="AD208" s="86">
        <v>0</v>
      </c>
      <c r="AE208" s="86">
        <v>0</v>
      </c>
      <c r="AF208" s="86">
        <v>0</v>
      </c>
      <c r="AG208" s="86">
        <v>0</v>
      </c>
      <c r="AH208" s="86">
        <v>0</v>
      </c>
      <c r="AI208" s="86">
        <v>0</v>
      </c>
      <c r="AJ208" s="86">
        <v>0</v>
      </c>
      <c r="AK208" s="86">
        <v>0</v>
      </c>
      <c r="AL208" s="86">
        <v>0</v>
      </c>
      <c r="AM208" s="86">
        <v>0</v>
      </c>
      <c r="AN208" s="86">
        <v>0</v>
      </c>
      <c r="AO208" s="86">
        <v>0</v>
      </c>
      <c r="AP208" s="86">
        <v>0</v>
      </c>
      <c r="AQ208" s="86">
        <v>0</v>
      </c>
      <c r="AR208" s="86">
        <v>0</v>
      </c>
      <c r="AS208" s="86">
        <v>0</v>
      </c>
      <c r="AT208" s="86">
        <f>+K208-R208-Y208-AF208-AM208</f>
        <v>27900000</v>
      </c>
      <c r="AU208" s="86">
        <f>+L208-S208-Z208-AG208-AN208</f>
        <v>0</v>
      </c>
      <c r="AV208" s="86">
        <f>+M208-T208-AA208-AH208-AO208</f>
        <v>27900000</v>
      </c>
      <c r="AW208" s="86">
        <f>+N208-U208-AB208-AI208-AP208</f>
        <v>0</v>
      </c>
      <c r="AX208" s="86">
        <f>+O208-V208-AC208-AJ208-AQ208</f>
        <v>0</v>
      </c>
      <c r="AY208" s="86">
        <f>+P208-W208-AD208-AK208-AR208</f>
        <v>0</v>
      </c>
      <c r="AZ208" s="86">
        <f>+Q208-X208-AE208-AL208-AS208</f>
        <v>27900000</v>
      </c>
      <c r="BA208" s="176"/>
      <c r="BB208" s="136"/>
      <c r="BC208" s="176"/>
      <c r="BD208" s="136"/>
      <c r="BE208" s="176"/>
      <c r="BF208" s="136"/>
      <c r="BG208" s="176"/>
      <c r="BH208" s="136"/>
    </row>
    <row r="209" spans="1:60" ht="27.75">
      <c r="A209" s="87">
        <v>2026</v>
      </c>
      <c r="B209" s="87">
        <v>8324</v>
      </c>
      <c r="C209" s="87">
        <v>3</v>
      </c>
      <c r="D209" s="87">
        <v>8</v>
      </c>
      <c r="E209" s="87">
        <v>22</v>
      </c>
      <c r="F209" s="87">
        <v>3000</v>
      </c>
      <c r="G209" s="87">
        <v>3500</v>
      </c>
      <c r="H209" s="87">
        <v>353</v>
      </c>
      <c r="I209" s="88">
        <v>1</v>
      </c>
      <c r="J209" s="89" t="s">
        <v>140</v>
      </c>
      <c r="K209" s="90">
        <v>27900000</v>
      </c>
      <c r="L209" s="90">
        <v>0</v>
      </c>
      <c r="M209" s="91">
        <v>27900000</v>
      </c>
      <c r="N209" s="90">
        <v>0</v>
      </c>
      <c r="O209" s="90">
        <v>0</v>
      </c>
      <c r="P209" s="91">
        <v>0</v>
      </c>
      <c r="Q209" s="91">
        <v>27900000</v>
      </c>
      <c r="R209" s="90">
        <v>0</v>
      </c>
      <c r="S209" s="90">
        <v>0</v>
      </c>
      <c r="T209" s="91">
        <v>0</v>
      </c>
      <c r="U209" s="90">
        <v>0</v>
      </c>
      <c r="V209" s="90">
        <v>0</v>
      </c>
      <c r="W209" s="91">
        <v>0</v>
      </c>
      <c r="X209" s="91">
        <v>0</v>
      </c>
      <c r="Y209" s="90">
        <v>0</v>
      </c>
      <c r="Z209" s="90">
        <v>0</v>
      </c>
      <c r="AA209" s="91">
        <v>0</v>
      </c>
      <c r="AB209" s="90">
        <v>0</v>
      </c>
      <c r="AC209" s="90">
        <v>0</v>
      </c>
      <c r="AD209" s="91">
        <v>0</v>
      </c>
      <c r="AE209" s="91">
        <v>0</v>
      </c>
      <c r="AF209" s="90">
        <v>0</v>
      </c>
      <c r="AG209" s="90">
        <v>0</v>
      </c>
      <c r="AH209" s="91">
        <v>0</v>
      </c>
      <c r="AI209" s="90">
        <v>0</v>
      </c>
      <c r="AJ209" s="90">
        <v>0</v>
      </c>
      <c r="AK209" s="91">
        <v>0</v>
      </c>
      <c r="AL209" s="91">
        <v>0</v>
      </c>
      <c r="AM209" s="90">
        <v>0</v>
      </c>
      <c r="AN209" s="90">
        <v>0</v>
      </c>
      <c r="AO209" s="91">
        <v>0</v>
      </c>
      <c r="AP209" s="90">
        <v>0</v>
      </c>
      <c r="AQ209" s="90">
        <v>0</v>
      </c>
      <c r="AR209" s="91">
        <v>0</v>
      </c>
      <c r="AS209" s="91">
        <v>0</v>
      </c>
      <c r="AT209" s="114">
        <f>+K209-R209-Y209-AF209-AM209</f>
        <v>27900000</v>
      </c>
      <c r="AU209" s="114">
        <f>+L209-S209-Z209-AG209-AN209</f>
        <v>0</v>
      </c>
      <c r="AV209" s="114">
        <f>+M209-T209-AA209-AH209-AO209</f>
        <v>27900000</v>
      </c>
      <c r="AW209" s="114">
        <f>+N209-U209-AB209-AI209-AP209</f>
        <v>0</v>
      </c>
      <c r="AX209" s="114">
        <f>+O209-V209-AC209-AJ209-AQ209</f>
        <v>0</v>
      </c>
      <c r="AY209" s="114">
        <f>+P209-W209-AD209-AK209-AR209</f>
        <v>0</v>
      </c>
      <c r="AZ209" s="114">
        <f>+Q209-X209-AE209-AL209-AS209</f>
        <v>27900000</v>
      </c>
      <c r="BA209" s="137">
        <v>2</v>
      </c>
      <c r="BB209" s="138"/>
      <c r="BC209" s="137"/>
      <c r="BD209" s="138"/>
      <c r="BE209" s="137"/>
      <c r="BF209" s="138"/>
      <c r="BG209" s="137">
        <f>+BA209-BC209-BE209</f>
        <v>2</v>
      </c>
      <c r="BH209" s="138"/>
    </row>
    <row r="210" spans="1:60" ht="27.75">
      <c r="A210" s="75">
        <v>2026</v>
      </c>
      <c r="B210" s="75">
        <v>8324</v>
      </c>
      <c r="C210" s="75">
        <v>3</v>
      </c>
      <c r="D210" s="75">
        <v>8</v>
      </c>
      <c r="E210" s="75">
        <v>22</v>
      </c>
      <c r="F210" s="75">
        <v>5000</v>
      </c>
      <c r="G210" s="75"/>
      <c r="H210" s="75"/>
      <c r="I210" s="77" t="s">
        <v>19</v>
      </c>
      <c r="J210" s="79" t="s">
        <v>36</v>
      </c>
      <c r="K210" s="80">
        <v>3659400</v>
      </c>
      <c r="L210" s="80">
        <v>0</v>
      </c>
      <c r="M210" s="80">
        <v>3659400</v>
      </c>
      <c r="N210" s="80">
        <v>0</v>
      </c>
      <c r="O210" s="80">
        <v>0</v>
      </c>
      <c r="P210" s="80">
        <v>0</v>
      </c>
      <c r="Q210" s="80">
        <v>3659400</v>
      </c>
      <c r="R210" s="80">
        <v>0</v>
      </c>
      <c r="S210" s="80">
        <v>0</v>
      </c>
      <c r="T210" s="80">
        <v>0</v>
      </c>
      <c r="U210" s="80">
        <v>0</v>
      </c>
      <c r="V210" s="80">
        <v>0</v>
      </c>
      <c r="W210" s="80">
        <v>0</v>
      </c>
      <c r="X210" s="80">
        <v>0</v>
      </c>
      <c r="Y210" s="80">
        <v>0</v>
      </c>
      <c r="Z210" s="80">
        <v>0</v>
      </c>
      <c r="AA210" s="80">
        <v>0</v>
      </c>
      <c r="AB210" s="80">
        <v>0</v>
      </c>
      <c r="AC210" s="80">
        <v>0</v>
      </c>
      <c r="AD210" s="80">
        <v>0</v>
      </c>
      <c r="AE210" s="80">
        <v>0</v>
      </c>
      <c r="AF210" s="80">
        <v>0</v>
      </c>
      <c r="AG210" s="80">
        <v>0</v>
      </c>
      <c r="AH210" s="80">
        <v>0</v>
      </c>
      <c r="AI210" s="80">
        <v>0</v>
      </c>
      <c r="AJ210" s="80">
        <v>0</v>
      </c>
      <c r="AK210" s="80">
        <v>0</v>
      </c>
      <c r="AL210" s="80">
        <v>0</v>
      </c>
      <c r="AM210" s="80">
        <v>0</v>
      </c>
      <c r="AN210" s="80">
        <v>0</v>
      </c>
      <c r="AO210" s="80">
        <v>0</v>
      </c>
      <c r="AP210" s="80">
        <v>0</v>
      </c>
      <c r="AQ210" s="80">
        <v>0</v>
      </c>
      <c r="AR210" s="80">
        <v>0</v>
      </c>
      <c r="AS210" s="80">
        <v>0</v>
      </c>
      <c r="AT210" s="80">
        <f>+K210-R210-Y210-AF210-AM210</f>
        <v>3659400</v>
      </c>
      <c r="AU210" s="80">
        <f>+L210-S210-Z210-AG210-AN210</f>
        <v>0</v>
      </c>
      <c r="AV210" s="80">
        <f>+M210-T210-AA210-AH210-AO210</f>
        <v>3659400</v>
      </c>
      <c r="AW210" s="80">
        <f>+N210-U210-AB210-AI210-AP210</f>
        <v>0</v>
      </c>
      <c r="AX210" s="80">
        <f>+O210-V210-AC210-AJ210-AQ210</f>
        <v>0</v>
      </c>
      <c r="AY210" s="80">
        <f>+P210-W210-AD210-AK210-AR210</f>
        <v>0</v>
      </c>
      <c r="AZ210" s="80">
        <f>+Q210-X210-AE210-AL210-AS210</f>
        <v>3659400</v>
      </c>
      <c r="BA210" s="131"/>
      <c r="BB210" s="132"/>
      <c r="BC210" s="131"/>
      <c r="BD210" s="132"/>
      <c r="BE210" s="131"/>
      <c r="BF210" s="132"/>
      <c r="BG210" s="131"/>
      <c r="BH210" s="132"/>
    </row>
    <row r="211" spans="1:60" ht="27.75">
      <c r="A211" s="76">
        <v>2026</v>
      </c>
      <c r="B211" s="76">
        <v>8324</v>
      </c>
      <c r="C211" s="76">
        <v>3</v>
      </c>
      <c r="D211" s="76">
        <v>8</v>
      </c>
      <c r="E211" s="76">
        <v>22</v>
      </c>
      <c r="F211" s="76">
        <v>5000</v>
      </c>
      <c r="G211" s="76">
        <v>5100</v>
      </c>
      <c r="H211" s="76"/>
      <c r="I211" s="78" t="s">
        <v>19</v>
      </c>
      <c r="J211" s="81" t="s">
        <v>37</v>
      </c>
      <c r="K211" s="82">
        <v>3659400</v>
      </c>
      <c r="L211" s="82">
        <v>0</v>
      </c>
      <c r="M211" s="82">
        <v>3659400</v>
      </c>
      <c r="N211" s="82">
        <v>0</v>
      </c>
      <c r="O211" s="82">
        <v>0</v>
      </c>
      <c r="P211" s="82">
        <v>0</v>
      </c>
      <c r="Q211" s="82">
        <v>3659400</v>
      </c>
      <c r="R211" s="82">
        <v>0</v>
      </c>
      <c r="S211" s="82">
        <v>0</v>
      </c>
      <c r="T211" s="82">
        <v>0</v>
      </c>
      <c r="U211" s="82">
        <v>0</v>
      </c>
      <c r="V211" s="82">
        <v>0</v>
      </c>
      <c r="W211" s="82">
        <v>0</v>
      </c>
      <c r="X211" s="82">
        <v>0</v>
      </c>
      <c r="Y211" s="82">
        <v>0</v>
      </c>
      <c r="Z211" s="82">
        <v>0</v>
      </c>
      <c r="AA211" s="82">
        <v>0</v>
      </c>
      <c r="AB211" s="82">
        <v>0</v>
      </c>
      <c r="AC211" s="82">
        <v>0</v>
      </c>
      <c r="AD211" s="82">
        <v>0</v>
      </c>
      <c r="AE211" s="82">
        <v>0</v>
      </c>
      <c r="AF211" s="82">
        <v>0</v>
      </c>
      <c r="AG211" s="82">
        <v>0</v>
      </c>
      <c r="AH211" s="82">
        <v>0</v>
      </c>
      <c r="AI211" s="82">
        <v>0</v>
      </c>
      <c r="AJ211" s="82">
        <v>0</v>
      </c>
      <c r="AK211" s="82">
        <v>0</v>
      </c>
      <c r="AL211" s="82">
        <v>0</v>
      </c>
      <c r="AM211" s="82">
        <v>0</v>
      </c>
      <c r="AN211" s="82">
        <v>0</v>
      </c>
      <c r="AO211" s="82">
        <v>0</v>
      </c>
      <c r="AP211" s="82">
        <v>0</v>
      </c>
      <c r="AQ211" s="82">
        <v>0</v>
      </c>
      <c r="AR211" s="82">
        <v>0</v>
      </c>
      <c r="AS211" s="82">
        <v>0</v>
      </c>
      <c r="AT211" s="82">
        <f>+K211-R211-Y211-AF211-AM211</f>
        <v>3659400</v>
      </c>
      <c r="AU211" s="82">
        <f>+L211-S211-Z211-AG211-AN211</f>
        <v>0</v>
      </c>
      <c r="AV211" s="82">
        <f>+M211-T211-AA211-AH211-AO211</f>
        <v>3659400</v>
      </c>
      <c r="AW211" s="82">
        <f>+N211-U211-AB211-AI211-AP211</f>
        <v>0</v>
      </c>
      <c r="AX211" s="82">
        <f>+O211-V211-AC211-AJ211-AQ211</f>
        <v>0</v>
      </c>
      <c r="AY211" s="82">
        <f>+P211-W211-AD211-AK211-AR211</f>
        <v>0</v>
      </c>
      <c r="AZ211" s="82">
        <f>+Q211-X211-AE211-AL211-AS211</f>
        <v>3659400</v>
      </c>
      <c r="BA211" s="133"/>
      <c r="BB211" s="134"/>
      <c r="BC211" s="133"/>
      <c r="BD211" s="134"/>
      <c r="BE211" s="133"/>
      <c r="BF211" s="134"/>
      <c r="BG211" s="133"/>
      <c r="BH211" s="134"/>
    </row>
    <row r="212" spans="1:60" ht="27.75">
      <c r="A212" s="83">
        <v>2026</v>
      </c>
      <c r="B212" s="83">
        <v>8324</v>
      </c>
      <c r="C212" s="83">
        <v>3</v>
      </c>
      <c r="D212" s="83">
        <v>8</v>
      </c>
      <c r="E212" s="83">
        <v>22</v>
      </c>
      <c r="F212" s="83">
        <v>5000</v>
      </c>
      <c r="G212" s="83">
        <v>5100</v>
      </c>
      <c r="H212" s="83">
        <v>511</v>
      </c>
      <c r="I212" s="92" t="s">
        <v>19</v>
      </c>
      <c r="J212" s="85" t="s">
        <v>74</v>
      </c>
      <c r="K212" s="86">
        <v>3207400</v>
      </c>
      <c r="L212" s="86">
        <v>0</v>
      </c>
      <c r="M212" s="86">
        <v>3207400</v>
      </c>
      <c r="N212" s="86">
        <v>0</v>
      </c>
      <c r="O212" s="86">
        <v>0</v>
      </c>
      <c r="P212" s="86">
        <v>0</v>
      </c>
      <c r="Q212" s="86">
        <v>3207400</v>
      </c>
      <c r="R212" s="86">
        <v>0</v>
      </c>
      <c r="S212" s="86">
        <v>0</v>
      </c>
      <c r="T212" s="86">
        <v>0</v>
      </c>
      <c r="U212" s="86">
        <v>0</v>
      </c>
      <c r="V212" s="86">
        <v>0</v>
      </c>
      <c r="W212" s="86">
        <v>0</v>
      </c>
      <c r="X212" s="86">
        <v>0</v>
      </c>
      <c r="Y212" s="86">
        <v>0</v>
      </c>
      <c r="Z212" s="86">
        <v>0</v>
      </c>
      <c r="AA212" s="86">
        <v>0</v>
      </c>
      <c r="AB212" s="86">
        <v>0</v>
      </c>
      <c r="AC212" s="86">
        <v>0</v>
      </c>
      <c r="AD212" s="86">
        <v>0</v>
      </c>
      <c r="AE212" s="86">
        <v>0</v>
      </c>
      <c r="AF212" s="86">
        <v>0</v>
      </c>
      <c r="AG212" s="86">
        <v>0</v>
      </c>
      <c r="AH212" s="86">
        <v>0</v>
      </c>
      <c r="AI212" s="86">
        <v>0</v>
      </c>
      <c r="AJ212" s="86">
        <v>0</v>
      </c>
      <c r="AK212" s="86">
        <v>0</v>
      </c>
      <c r="AL212" s="86">
        <v>0</v>
      </c>
      <c r="AM212" s="86">
        <v>0</v>
      </c>
      <c r="AN212" s="86">
        <v>0</v>
      </c>
      <c r="AO212" s="86">
        <v>0</v>
      </c>
      <c r="AP212" s="86">
        <v>0</v>
      </c>
      <c r="AQ212" s="86">
        <v>0</v>
      </c>
      <c r="AR212" s="86">
        <v>0</v>
      </c>
      <c r="AS212" s="86">
        <v>0</v>
      </c>
      <c r="AT212" s="86">
        <f>+K212-R212-Y212-AF212-AM212</f>
        <v>3207400</v>
      </c>
      <c r="AU212" s="86">
        <f>+L212-S212-Z212-AG212-AN212</f>
        <v>0</v>
      </c>
      <c r="AV212" s="86">
        <f>+M212-T212-AA212-AH212-AO212</f>
        <v>3207400</v>
      </c>
      <c r="AW212" s="86">
        <f>+N212-U212-AB212-AI212-AP212</f>
        <v>0</v>
      </c>
      <c r="AX212" s="86">
        <f>+O212-V212-AC212-AJ212-AQ212</f>
        <v>0</v>
      </c>
      <c r="AY212" s="86">
        <f>+P212-W212-AD212-AK212-AR212</f>
        <v>0</v>
      </c>
      <c r="AZ212" s="86">
        <f>+Q212-X212-AE212-AL212-AS212</f>
        <v>3207400</v>
      </c>
      <c r="BA212" s="177"/>
      <c r="BB212" s="136"/>
      <c r="BC212" s="177"/>
      <c r="BD212" s="136"/>
      <c r="BE212" s="177"/>
      <c r="BF212" s="136"/>
      <c r="BG212" s="177"/>
      <c r="BH212" s="136"/>
    </row>
    <row r="213" spans="1:60" ht="27.75">
      <c r="A213" s="87">
        <v>2026</v>
      </c>
      <c r="B213" s="87">
        <v>8324</v>
      </c>
      <c r="C213" s="87">
        <v>3</v>
      </c>
      <c r="D213" s="87">
        <v>8</v>
      </c>
      <c r="E213" s="87">
        <v>22</v>
      </c>
      <c r="F213" s="87">
        <v>5000</v>
      </c>
      <c r="G213" s="87">
        <v>5100</v>
      </c>
      <c r="H213" s="87">
        <v>511</v>
      </c>
      <c r="I213" s="88">
        <v>1</v>
      </c>
      <c r="J213" s="89" t="s">
        <v>74</v>
      </c>
      <c r="K213" s="90">
        <v>3207400</v>
      </c>
      <c r="L213" s="90">
        <v>0</v>
      </c>
      <c r="M213" s="91">
        <v>3207400</v>
      </c>
      <c r="N213" s="90">
        <v>0</v>
      </c>
      <c r="O213" s="90">
        <v>0</v>
      </c>
      <c r="P213" s="91">
        <v>0</v>
      </c>
      <c r="Q213" s="91">
        <v>3207400</v>
      </c>
      <c r="R213" s="90">
        <v>0</v>
      </c>
      <c r="S213" s="90">
        <v>0</v>
      </c>
      <c r="T213" s="91">
        <v>0</v>
      </c>
      <c r="U213" s="90">
        <v>0</v>
      </c>
      <c r="V213" s="90">
        <v>0</v>
      </c>
      <c r="W213" s="91">
        <v>0</v>
      </c>
      <c r="X213" s="91">
        <v>0</v>
      </c>
      <c r="Y213" s="90">
        <v>0</v>
      </c>
      <c r="Z213" s="90">
        <v>0</v>
      </c>
      <c r="AA213" s="91">
        <v>0</v>
      </c>
      <c r="AB213" s="90">
        <v>0</v>
      </c>
      <c r="AC213" s="90">
        <v>0</v>
      </c>
      <c r="AD213" s="91">
        <v>0</v>
      </c>
      <c r="AE213" s="91">
        <v>0</v>
      </c>
      <c r="AF213" s="90">
        <v>0</v>
      </c>
      <c r="AG213" s="90">
        <v>0</v>
      </c>
      <c r="AH213" s="91">
        <v>0</v>
      </c>
      <c r="AI213" s="90">
        <v>0</v>
      </c>
      <c r="AJ213" s="90">
        <v>0</v>
      </c>
      <c r="AK213" s="91">
        <v>0</v>
      </c>
      <c r="AL213" s="91">
        <v>0</v>
      </c>
      <c r="AM213" s="90">
        <v>0</v>
      </c>
      <c r="AN213" s="90">
        <v>0</v>
      </c>
      <c r="AO213" s="91">
        <v>0</v>
      </c>
      <c r="AP213" s="90">
        <v>0</v>
      </c>
      <c r="AQ213" s="90">
        <v>0</v>
      </c>
      <c r="AR213" s="91">
        <v>0</v>
      </c>
      <c r="AS213" s="91">
        <v>0</v>
      </c>
      <c r="AT213" s="90">
        <f>+K213-R213-Y213-AF213-AM213</f>
        <v>3207400</v>
      </c>
      <c r="AU213" s="90">
        <f>+L213-S213-Z213-AG213-AN213</f>
        <v>0</v>
      </c>
      <c r="AV213" s="91">
        <f>+M213-T213-AA213-AH213-AO213</f>
        <v>3207400</v>
      </c>
      <c r="AW213" s="90">
        <f>+N213-U213-AB213-AI213-AP213</f>
        <v>0</v>
      </c>
      <c r="AX213" s="90">
        <f>+O213-V213-AC213-AJ213-AQ213</f>
        <v>0</v>
      </c>
      <c r="AY213" s="91">
        <f>+P213-W213-AD213-AK213-AR213</f>
        <v>0</v>
      </c>
      <c r="AZ213" s="91">
        <f>+Q213-X213-AE213-AL213-AS213</f>
        <v>3207400</v>
      </c>
      <c r="BA213" s="137">
        <v>117</v>
      </c>
      <c r="BB213" s="138"/>
      <c r="BC213" s="137"/>
      <c r="BD213" s="138"/>
      <c r="BE213" s="137"/>
      <c r="BF213" s="138"/>
      <c r="BG213" s="137">
        <f>+BA213-BC213-BE213</f>
        <v>117</v>
      </c>
      <c r="BH213" s="138"/>
    </row>
    <row r="214" spans="1:60" ht="27.75">
      <c r="A214" s="83">
        <v>2026</v>
      </c>
      <c r="B214" s="83">
        <v>8324</v>
      </c>
      <c r="C214" s="83">
        <v>3</v>
      </c>
      <c r="D214" s="83">
        <v>8</v>
      </c>
      <c r="E214" s="83">
        <v>22</v>
      </c>
      <c r="F214" s="83">
        <v>5000</v>
      </c>
      <c r="G214" s="83">
        <v>5100</v>
      </c>
      <c r="H214" s="83">
        <v>515</v>
      </c>
      <c r="I214" s="92" t="s">
        <v>19</v>
      </c>
      <c r="J214" s="85" t="s">
        <v>38</v>
      </c>
      <c r="K214" s="86">
        <v>452000</v>
      </c>
      <c r="L214" s="86">
        <v>0</v>
      </c>
      <c r="M214" s="86">
        <v>452000</v>
      </c>
      <c r="N214" s="86">
        <v>0</v>
      </c>
      <c r="O214" s="86">
        <v>0</v>
      </c>
      <c r="P214" s="86">
        <v>0</v>
      </c>
      <c r="Q214" s="86">
        <v>452000</v>
      </c>
      <c r="R214" s="86">
        <v>0</v>
      </c>
      <c r="S214" s="86">
        <v>0</v>
      </c>
      <c r="T214" s="86">
        <v>0</v>
      </c>
      <c r="U214" s="86">
        <v>0</v>
      </c>
      <c r="V214" s="86">
        <v>0</v>
      </c>
      <c r="W214" s="86">
        <v>0</v>
      </c>
      <c r="X214" s="86">
        <v>0</v>
      </c>
      <c r="Y214" s="86">
        <v>0</v>
      </c>
      <c r="Z214" s="86">
        <v>0</v>
      </c>
      <c r="AA214" s="86">
        <v>0</v>
      </c>
      <c r="AB214" s="86">
        <v>0</v>
      </c>
      <c r="AC214" s="86">
        <v>0</v>
      </c>
      <c r="AD214" s="86">
        <v>0</v>
      </c>
      <c r="AE214" s="86">
        <v>0</v>
      </c>
      <c r="AF214" s="86">
        <v>0</v>
      </c>
      <c r="AG214" s="86">
        <v>0</v>
      </c>
      <c r="AH214" s="86">
        <v>0</v>
      </c>
      <c r="AI214" s="86">
        <v>0</v>
      </c>
      <c r="AJ214" s="86">
        <v>0</v>
      </c>
      <c r="AK214" s="86">
        <v>0</v>
      </c>
      <c r="AL214" s="86">
        <v>0</v>
      </c>
      <c r="AM214" s="86">
        <v>0</v>
      </c>
      <c r="AN214" s="86">
        <v>0</v>
      </c>
      <c r="AO214" s="86">
        <v>0</v>
      </c>
      <c r="AP214" s="86">
        <v>0</v>
      </c>
      <c r="AQ214" s="86">
        <v>0</v>
      </c>
      <c r="AR214" s="86">
        <v>0</v>
      </c>
      <c r="AS214" s="86">
        <v>0</v>
      </c>
      <c r="AT214" s="86">
        <f>+K214-R214-Y214-AF214-AM214</f>
        <v>452000</v>
      </c>
      <c r="AU214" s="86">
        <f>+L214-S214-Z214-AG214-AN214</f>
        <v>0</v>
      </c>
      <c r="AV214" s="86">
        <f>+M214-T214-AA214-AH214-AO214</f>
        <v>452000</v>
      </c>
      <c r="AW214" s="86">
        <f>+N214-U214-AB214-AI214-AP214</f>
        <v>0</v>
      </c>
      <c r="AX214" s="86">
        <f>+O214-V214-AC214-AJ214-AQ214</f>
        <v>0</v>
      </c>
      <c r="AY214" s="86">
        <f>+P214-W214-AD214-AK214-AR214</f>
        <v>0</v>
      </c>
      <c r="AZ214" s="86">
        <f>+Q214-X214-AE214-AL214-AS214</f>
        <v>452000</v>
      </c>
      <c r="BA214" s="177"/>
      <c r="BB214" s="136"/>
      <c r="BC214" s="177"/>
      <c r="BD214" s="136"/>
      <c r="BE214" s="177"/>
      <c r="BF214" s="136"/>
      <c r="BG214" s="177"/>
      <c r="BH214" s="136"/>
    </row>
    <row r="215" spans="1:60" ht="27.75">
      <c r="A215" s="87">
        <v>2026</v>
      </c>
      <c r="B215" s="87">
        <v>8324</v>
      </c>
      <c r="C215" s="87">
        <v>3</v>
      </c>
      <c r="D215" s="87">
        <v>8</v>
      </c>
      <c r="E215" s="87">
        <v>22</v>
      </c>
      <c r="F215" s="87">
        <v>5000</v>
      </c>
      <c r="G215" s="87">
        <v>5100</v>
      </c>
      <c r="H215" s="87">
        <v>515</v>
      </c>
      <c r="I215" s="88">
        <v>1</v>
      </c>
      <c r="J215" s="89" t="s">
        <v>38</v>
      </c>
      <c r="K215" s="90">
        <v>452000</v>
      </c>
      <c r="L215" s="90">
        <v>0</v>
      </c>
      <c r="M215" s="91">
        <v>452000</v>
      </c>
      <c r="N215" s="90">
        <v>0</v>
      </c>
      <c r="O215" s="90">
        <v>0</v>
      </c>
      <c r="P215" s="91">
        <v>0</v>
      </c>
      <c r="Q215" s="91">
        <v>452000</v>
      </c>
      <c r="R215" s="90">
        <v>0</v>
      </c>
      <c r="S215" s="90">
        <v>0</v>
      </c>
      <c r="T215" s="91">
        <v>0</v>
      </c>
      <c r="U215" s="90">
        <v>0</v>
      </c>
      <c r="V215" s="90">
        <v>0</v>
      </c>
      <c r="W215" s="91">
        <v>0</v>
      </c>
      <c r="X215" s="91">
        <v>0</v>
      </c>
      <c r="Y215" s="90">
        <v>0</v>
      </c>
      <c r="Z215" s="90">
        <v>0</v>
      </c>
      <c r="AA215" s="91">
        <v>0</v>
      </c>
      <c r="AB215" s="90">
        <v>0</v>
      </c>
      <c r="AC215" s="90">
        <v>0</v>
      </c>
      <c r="AD215" s="91">
        <v>0</v>
      </c>
      <c r="AE215" s="91">
        <v>0</v>
      </c>
      <c r="AF215" s="90">
        <v>0</v>
      </c>
      <c r="AG215" s="90">
        <v>0</v>
      </c>
      <c r="AH215" s="91">
        <v>0</v>
      </c>
      <c r="AI215" s="90">
        <v>0</v>
      </c>
      <c r="AJ215" s="90">
        <v>0</v>
      </c>
      <c r="AK215" s="91">
        <v>0</v>
      </c>
      <c r="AL215" s="91">
        <v>0</v>
      </c>
      <c r="AM215" s="90">
        <v>0</v>
      </c>
      <c r="AN215" s="90">
        <v>0</v>
      </c>
      <c r="AO215" s="91">
        <v>0</v>
      </c>
      <c r="AP215" s="90">
        <v>0</v>
      </c>
      <c r="AQ215" s="90">
        <v>0</v>
      </c>
      <c r="AR215" s="91">
        <v>0</v>
      </c>
      <c r="AS215" s="91">
        <v>0</v>
      </c>
      <c r="AT215" s="90">
        <f>+K215-R215-Y215-AF215-AM215</f>
        <v>452000</v>
      </c>
      <c r="AU215" s="90">
        <f>+L215-S215-Z215-AG215-AN215</f>
        <v>0</v>
      </c>
      <c r="AV215" s="91">
        <f>+M215-T215-AA215-AH215-AO215</f>
        <v>452000</v>
      </c>
      <c r="AW215" s="90">
        <f>+N215-U215-AB215-AI215-AP215</f>
        <v>0</v>
      </c>
      <c r="AX215" s="90">
        <f>+O215-V215-AC215-AJ215-AQ215</f>
        <v>0</v>
      </c>
      <c r="AY215" s="91">
        <f>+P215-W215-AD215-AK215-AR215</f>
        <v>0</v>
      </c>
      <c r="AZ215" s="91">
        <f>+Q215-X215-AE215-AL215-AS215</f>
        <v>452000</v>
      </c>
      <c r="BA215" s="137">
        <v>127</v>
      </c>
      <c r="BB215" s="138"/>
      <c r="BC215" s="137"/>
      <c r="BD215" s="138"/>
      <c r="BE215" s="137"/>
      <c r="BF215" s="138"/>
      <c r="BG215" s="137">
        <f>+BA215-BC215-BE215</f>
        <v>127</v>
      </c>
      <c r="BH215" s="138"/>
    </row>
    <row r="216" spans="1:60" ht="55.5">
      <c r="A216" s="58">
        <v>2026</v>
      </c>
      <c r="B216" s="58">
        <v>8324</v>
      </c>
      <c r="C216" s="58">
        <v>3</v>
      </c>
      <c r="D216" s="58">
        <v>8</v>
      </c>
      <c r="E216" s="58">
        <v>23</v>
      </c>
      <c r="F216" s="58"/>
      <c r="G216" s="58"/>
      <c r="H216" s="58"/>
      <c r="I216" s="66"/>
      <c r="J216" s="73" t="s">
        <v>141</v>
      </c>
      <c r="K216" s="74">
        <v>40229768</v>
      </c>
      <c r="L216" s="74">
        <v>18050016.870000001</v>
      </c>
      <c r="M216" s="74">
        <v>58279784.870000005</v>
      </c>
      <c r="N216" s="74">
        <v>0</v>
      </c>
      <c r="O216" s="74">
        <v>0</v>
      </c>
      <c r="P216" s="74">
        <v>0</v>
      </c>
      <c r="Q216" s="74">
        <v>58279784.870000005</v>
      </c>
      <c r="R216" s="74">
        <v>0</v>
      </c>
      <c r="S216" s="74">
        <v>0</v>
      </c>
      <c r="T216" s="74">
        <v>0</v>
      </c>
      <c r="U216" s="74">
        <v>0</v>
      </c>
      <c r="V216" s="74">
        <v>0</v>
      </c>
      <c r="W216" s="74">
        <v>0</v>
      </c>
      <c r="X216" s="74">
        <v>0</v>
      </c>
      <c r="Y216" s="74">
        <v>0</v>
      </c>
      <c r="Z216" s="74">
        <v>0</v>
      </c>
      <c r="AA216" s="74">
        <v>0</v>
      </c>
      <c r="AB216" s="74">
        <v>0</v>
      </c>
      <c r="AC216" s="74">
        <v>0</v>
      </c>
      <c r="AD216" s="74">
        <v>0</v>
      </c>
      <c r="AE216" s="74">
        <v>0</v>
      </c>
      <c r="AF216" s="74">
        <v>0</v>
      </c>
      <c r="AG216" s="74">
        <v>0</v>
      </c>
      <c r="AH216" s="74">
        <v>0</v>
      </c>
      <c r="AI216" s="74">
        <v>0</v>
      </c>
      <c r="AJ216" s="74">
        <v>0</v>
      </c>
      <c r="AK216" s="74">
        <v>0</v>
      </c>
      <c r="AL216" s="74">
        <v>0</v>
      </c>
      <c r="AM216" s="74">
        <v>0</v>
      </c>
      <c r="AN216" s="74">
        <v>0</v>
      </c>
      <c r="AO216" s="74">
        <v>0</v>
      </c>
      <c r="AP216" s="74">
        <v>0</v>
      </c>
      <c r="AQ216" s="74">
        <v>0</v>
      </c>
      <c r="AR216" s="74">
        <v>0</v>
      </c>
      <c r="AS216" s="74">
        <v>0</v>
      </c>
      <c r="AT216" s="74">
        <f>+K216-R216-Y216-AF216-AM216</f>
        <v>40229768</v>
      </c>
      <c r="AU216" s="74">
        <f>+L216-S216-Z216-AG216-AN216</f>
        <v>18050016.870000001</v>
      </c>
      <c r="AV216" s="74">
        <f>+M216-T216-AA216-AH216-AO216</f>
        <v>58279784.870000005</v>
      </c>
      <c r="AW216" s="74">
        <f>+N216-U216-AB216-AI216-AP216</f>
        <v>0</v>
      </c>
      <c r="AX216" s="74">
        <f>+O216-V216-AC216-AJ216-AQ216</f>
        <v>0</v>
      </c>
      <c r="AY216" s="74">
        <f>+P216-W216-AD216-AK216-AR216</f>
        <v>0</v>
      </c>
      <c r="AZ216" s="74">
        <f>+Q216-X216-AE216-AL216-AS216</f>
        <v>58279784.870000005</v>
      </c>
      <c r="BA216" s="129"/>
      <c r="BB216" s="178"/>
      <c r="BC216" s="129"/>
      <c r="BD216" s="178"/>
      <c r="BE216" s="129"/>
      <c r="BF216" s="178"/>
      <c r="BG216" s="129"/>
      <c r="BH216" s="178"/>
    </row>
    <row r="217" spans="1:60" ht="27.75">
      <c r="A217" s="75">
        <v>2026</v>
      </c>
      <c r="B217" s="75">
        <v>8324</v>
      </c>
      <c r="C217" s="75">
        <v>3</v>
      </c>
      <c r="D217" s="75">
        <v>8</v>
      </c>
      <c r="E217" s="75">
        <v>23</v>
      </c>
      <c r="F217" s="75">
        <v>3000</v>
      </c>
      <c r="G217" s="75"/>
      <c r="H217" s="75"/>
      <c r="I217" s="77" t="s">
        <v>19</v>
      </c>
      <c r="J217" s="79" t="s">
        <v>28</v>
      </c>
      <c r="K217" s="80">
        <v>12846400</v>
      </c>
      <c r="L217" s="80">
        <v>0</v>
      </c>
      <c r="M217" s="80">
        <v>12846400</v>
      </c>
      <c r="N217" s="80">
        <v>0</v>
      </c>
      <c r="O217" s="80">
        <v>0</v>
      </c>
      <c r="P217" s="80">
        <v>0</v>
      </c>
      <c r="Q217" s="80">
        <v>12846400</v>
      </c>
      <c r="R217" s="80">
        <v>0</v>
      </c>
      <c r="S217" s="80">
        <v>0</v>
      </c>
      <c r="T217" s="80">
        <v>0</v>
      </c>
      <c r="U217" s="80">
        <v>0</v>
      </c>
      <c r="V217" s="80">
        <v>0</v>
      </c>
      <c r="W217" s="80">
        <v>0</v>
      </c>
      <c r="X217" s="80">
        <v>0</v>
      </c>
      <c r="Y217" s="80">
        <v>0</v>
      </c>
      <c r="Z217" s="80">
        <v>0</v>
      </c>
      <c r="AA217" s="80">
        <v>0</v>
      </c>
      <c r="AB217" s="80">
        <v>0</v>
      </c>
      <c r="AC217" s="80">
        <v>0</v>
      </c>
      <c r="AD217" s="80">
        <v>0</v>
      </c>
      <c r="AE217" s="80">
        <v>0</v>
      </c>
      <c r="AF217" s="80">
        <v>0</v>
      </c>
      <c r="AG217" s="80">
        <v>0</v>
      </c>
      <c r="AH217" s="80">
        <v>0</v>
      </c>
      <c r="AI217" s="80">
        <v>0</v>
      </c>
      <c r="AJ217" s="80">
        <v>0</v>
      </c>
      <c r="AK217" s="80">
        <v>0</v>
      </c>
      <c r="AL217" s="80">
        <v>0</v>
      </c>
      <c r="AM217" s="80">
        <v>0</v>
      </c>
      <c r="AN217" s="80">
        <v>0</v>
      </c>
      <c r="AO217" s="80">
        <v>0</v>
      </c>
      <c r="AP217" s="80">
        <v>0</v>
      </c>
      <c r="AQ217" s="80">
        <v>0</v>
      </c>
      <c r="AR217" s="80">
        <v>0</v>
      </c>
      <c r="AS217" s="80">
        <v>0</v>
      </c>
      <c r="AT217" s="80">
        <f>+K217-R217-Y217-AF217-AM217</f>
        <v>12846400</v>
      </c>
      <c r="AU217" s="80">
        <f>+L217-S217-Z217-AG217-AN217</f>
        <v>0</v>
      </c>
      <c r="AV217" s="80">
        <f>+M217-T217-AA217-AH217-AO217</f>
        <v>12846400</v>
      </c>
      <c r="AW217" s="80">
        <f>+N217-U217-AB217-AI217-AP217</f>
        <v>0</v>
      </c>
      <c r="AX217" s="80">
        <f>+O217-V217-AC217-AJ217-AQ217</f>
        <v>0</v>
      </c>
      <c r="AY217" s="80">
        <f>+P217-W217-AD217-AK217-AR217</f>
        <v>0</v>
      </c>
      <c r="AZ217" s="80">
        <f>+Q217-X217-AE217-AL217-AS217</f>
        <v>12846400</v>
      </c>
      <c r="BA217" s="131"/>
      <c r="BB217" s="132"/>
      <c r="BC217" s="131"/>
      <c r="BD217" s="132"/>
      <c r="BE217" s="131"/>
      <c r="BF217" s="132"/>
      <c r="BG217" s="131"/>
      <c r="BH217" s="132"/>
    </row>
    <row r="218" spans="1:60" ht="27.75">
      <c r="A218" s="76">
        <v>2026</v>
      </c>
      <c r="B218" s="76">
        <v>8324</v>
      </c>
      <c r="C218" s="76">
        <v>3</v>
      </c>
      <c r="D218" s="76">
        <v>8</v>
      </c>
      <c r="E218" s="76">
        <v>23</v>
      </c>
      <c r="F218" s="76">
        <v>3000</v>
      </c>
      <c r="G218" s="76">
        <v>3500</v>
      </c>
      <c r="H218" s="76"/>
      <c r="I218" s="78" t="s">
        <v>19</v>
      </c>
      <c r="J218" s="81" t="s">
        <v>70</v>
      </c>
      <c r="K218" s="82">
        <v>12846400</v>
      </c>
      <c r="L218" s="82">
        <v>0</v>
      </c>
      <c r="M218" s="82">
        <v>12846400</v>
      </c>
      <c r="N218" s="82">
        <v>0</v>
      </c>
      <c r="O218" s="82">
        <v>0</v>
      </c>
      <c r="P218" s="82">
        <v>0</v>
      </c>
      <c r="Q218" s="82">
        <v>12846400</v>
      </c>
      <c r="R218" s="82">
        <v>0</v>
      </c>
      <c r="S218" s="82">
        <v>0</v>
      </c>
      <c r="T218" s="82">
        <v>0</v>
      </c>
      <c r="U218" s="82">
        <v>0</v>
      </c>
      <c r="V218" s="82">
        <v>0</v>
      </c>
      <c r="W218" s="82">
        <v>0</v>
      </c>
      <c r="X218" s="82">
        <v>0</v>
      </c>
      <c r="Y218" s="82">
        <v>0</v>
      </c>
      <c r="Z218" s="82">
        <v>0</v>
      </c>
      <c r="AA218" s="82">
        <v>0</v>
      </c>
      <c r="AB218" s="82">
        <v>0</v>
      </c>
      <c r="AC218" s="82">
        <v>0</v>
      </c>
      <c r="AD218" s="82">
        <v>0</v>
      </c>
      <c r="AE218" s="82">
        <v>0</v>
      </c>
      <c r="AF218" s="82">
        <v>0</v>
      </c>
      <c r="AG218" s="82">
        <v>0</v>
      </c>
      <c r="AH218" s="82">
        <v>0</v>
      </c>
      <c r="AI218" s="82">
        <v>0</v>
      </c>
      <c r="AJ218" s="82">
        <v>0</v>
      </c>
      <c r="AK218" s="82">
        <v>0</v>
      </c>
      <c r="AL218" s="82">
        <v>0</v>
      </c>
      <c r="AM218" s="82">
        <v>0</v>
      </c>
      <c r="AN218" s="82">
        <v>0</v>
      </c>
      <c r="AO218" s="82">
        <v>0</v>
      </c>
      <c r="AP218" s="82">
        <v>0</v>
      </c>
      <c r="AQ218" s="82">
        <v>0</v>
      </c>
      <c r="AR218" s="82">
        <v>0</v>
      </c>
      <c r="AS218" s="82">
        <v>0</v>
      </c>
      <c r="AT218" s="82">
        <f>+K218-R218-Y218-AF218-AM218</f>
        <v>12846400</v>
      </c>
      <c r="AU218" s="82">
        <f>+L218-S218-Z218-AG218-AN218</f>
        <v>0</v>
      </c>
      <c r="AV218" s="82">
        <f>+M218-T218-AA218-AH218-AO218</f>
        <v>12846400</v>
      </c>
      <c r="AW218" s="82">
        <f>+N218-U218-AB218-AI218-AP218</f>
        <v>0</v>
      </c>
      <c r="AX218" s="82">
        <f>+O218-V218-AC218-AJ218-AQ218</f>
        <v>0</v>
      </c>
      <c r="AY218" s="82">
        <f>+P218-W218-AD218-AK218-AR218</f>
        <v>0</v>
      </c>
      <c r="AZ218" s="82">
        <f>+Q218-X218-AE218-AL218-AS218</f>
        <v>12846400</v>
      </c>
      <c r="BA218" s="133"/>
      <c r="BB218" s="134"/>
      <c r="BC218" s="133"/>
      <c r="BD218" s="134"/>
      <c r="BE218" s="133"/>
      <c r="BF218" s="134"/>
      <c r="BG218" s="133"/>
      <c r="BH218" s="134"/>
    </row>
    <row r="219" spans="1:60" ht="55.5">
      <c r="A219" s="83">
        <v>2026</v>
      </c>
      <c r="B219" s="83">
        <v>8324</v>
      </c>
      <c r="C219" s="83">
        <v>3</v>
      </c>
      <c r="D219" s="83">
        <v>8</v>
      </c>
      <c r="E219" s="83">
        <v>23</v>
      </c>
      <c r="F219" s="83">
        <v>3000</v>
      </c>
      <c r="G219" s="83">
        <v>3500</v>
      </c>
      <c r="H219" s="83">
        <v>357</v>
      </c>
      <c r="I219" s="92" t="s">
        <v>19</v>
      </c>
      <c r="J219" s="85" t="s">
        <v>77</v>
      </c>
      <c r="K219" s="86">
        <v>12846400</v>
      </c>
      <c r="L219" s="86">
        <v>0</v>
      </c>
      <c r="M219" s="86">
        <v>12846400</v>
      </c>
      <c r="N219" s="86">
        <v>0</v>
      </c>
      <c r="O219" s="86">
        <v>0</v>
      </c>
      <c r="P219" s="86">
        <v>0</v>
      </c>
      <c r="Q219" s="86">
        <v>12846400</v>
      </c>
      <c r="R219" s="86">
        <v>0</v>
      </c>
      <c r="S219" s="86">
        <v>0</v>
      </c>
      <c r="T219" s="86">
        <v>0</v>
      </c>
      <c r="U219" s="86">
        <v>0</v>
      </c>
      <c r="V219" s="86">
        <v>0</v>
      </c>
      <c r="W219" s="86">
        <v>0</v>
      </c>
      <c r="X219" s="86">
        <v>0</v>
      </c>
      <c r="Y219" s="86">
        <v>0</v>
      </c>
      <c r="Z219" s="86">
        <v>0</v>
      </c>
      <c r="AA219" s="86">
        <v>0</v>
      </c>
      <c r="AB219" s="86">
        <v>0</v>
      </c>
      <c r="AC219" s="86">
        <v>0</v>
      </c>
      <c r="AD219" s="86">
        <v>0</v>
      </c>
      <c r="AE219" s="86">
        <v>0</v>
      </c>
      <c r="AF219" s="86">
        <v>0</v>
      </c>
      <c r="AG219" s="86">
        <v>0</v>
      </c>
      <c r="AH219" s="86">
        <v>0</v>
      </c>
      <c r="AI219" s="86">
        <v>0</v>
      </c>
      <c r="AJ219" s="86">
        <v>0</v>
      </c>
      <c r="AK219" s="86">
        <v>0</v>
      </c>
      <c r="AL219" s="86">
        <v>0</v>
      </c>
      <c r="AM219" s="86">
        <v>0</v>
      </c>
      <c r="AN219" s="86">
        <v>0</v>
      </c>
      <c r="AO219" s="86">
        <v>0</v>
      </c>
      <c r="AP219" s="86">
        <v>0</v>
      </c>
      <c r="AQ219" s="86">
        <v>0</v>
      </c>
      <c r="AR219" s="86">
        <v>0</v>
      </c>
      <c r="AS219" s="86">
        <v>0</v>
      </c>
      <c r="AT219" s="86">
        <f>+K219-R219-Y219-AF219-AM219</f>
        <v>12846400</v>
      </c>
      <c r="AU219" s="86">
        <f>+L219-S219-Z219-AG219-AN219</f>
        <v>0</v>
      </c>
      <c r="AV219" s="86">
        <f>+M219-T219-AA219-AH219-AO219</f>
        <v>12846400</v>
      </c>
      <c r="AW219" s="86">
        <f>+N219-U219-AB219-AI219-AP219</f>
        <v>0</v>
      </c>
      <c r="AX219" s="86">
        <f>+O219-V219-AC219-AJ219-AQ219</f>
        <v>0</v>
      </c>
      <c r="AY219" s="86">
        <f>+P219-W219-AD219-AK219-AR219</f>
        <v>0</v>
      </c>
      <c r="AZ219" s="86">
        <f>+Q219-X219-AE219-AL219-AS219</f>
        <v>12846400</v>
      </c>
      <c r="BA219" s="135"/>
      <c r="BB219" s="136"/>
      <c r="BC219" s="135"/>
      <c r="BD219" s="136"/>
      <c r="BE219" s="135"/>
      <c r="BF219" s="136"/>
      <c r="BG219" s="135"/>
      <c r="BH219" s="136"/>
    </row>
    <row r="220" spans="1:60" ht="55.5">
      <c r="A220" s="87">
        <v>2026</v>
      </c>
      <c r="B220" s="87">
        <v>8324</v>
      </c>
      <c r="C220" s="87">
        <v>3</v>
      </c>
      <c r="D220" s="87">
        <v>8</v>
      </c>
      <c r="E220" s="87">
        <v>23</v>
      </c>
      <c r="F220" s="87">
        <v>3000</v>
      </c>
      <c r="G220" s="87">
        <v>3500</v>
      </c>
      <c r="H220" s="87">
        <v>357</v>
      </c>
      <c r="I220" s="88">
        <v>1</v>
      </c>
      <c r="J220" s="89" t="s">
        <v>77</v>
      </c>
      <c r="K220" s="90">
        <v>12846400</v>
      </c>
      <c r="L220" s="90">
        <v>0</v>
      </c>
      <c r="M220" s="91">
        <v>12846400</v>
      </c>
      <c r="N220" s="90">
        <v>0</v>
      </c>
      <c r="O220" s="90">
        <v>0</v>
      </c>
      <c r="P220" s="91">
        <v>0</v>
      </c>
      <c r="Q220" s="91">
        <v>12846400</v>
      </c>
      <c r="R220" s="90">
        <v>0</v>
      </c>
      <c r="S220" s="90">
        <v>0</v>
      </c>
      <c r="T220" s="91">
        <v>0</v>
      </c>
      <c r="U220" s="90">
        <v>0</v>
      </c>
      <c r="V220" s="90">
        <v>0</v>
      </c>
      <c r="W220" s="91">
        <v>0</v>
      </c>
      <c r="X220" s="91">
        <v>0</v>
      </c>
      <c r="Y220" s="90">
        <v>0</v>
      </c>
      <c r="Z220" s="90">
        <v>0</v>
      </c>
      <c r="AA220" s="91">
        <v>0</v>
      </c>
      <c r="AB220" s="90">
        <v>0</v>
      </c>
      <c r="AC220" s="90">
        <v>0</v>
      </c>
      <c r="AD220" s="91">
        <v>0</v>
      </c>
      <c r="AE220" s="91">
        <v>0</v>
      </c>
      <c r="AF220" s="90">
        <v>0</v>
      </c>
      <c r="AG220" s="90">
        <v>0</v>
      </c>
      <c r="AH220" s="91">
        <v>0</v>
      </c>
      <c r="AI220" s="90">
        <v>0</v>
      </c>
      <c r="AJ220" s="90">
        <v>0</v>
      </c>
      <c r="AK220" s="91">
        <v>0</v>
      </c>
      <c r="AL220" s="91">
        <v>0</v>
      </c>
      <c r="AM220" s="90">
        <v>0</v>
      </c>
      <c r="AN220" s="90">
        <v>0</v>
      </c>
      <c r="AO220" s="91">
        <v>0</v>
      </c>
      <c r="AP220" s="90">
        <v>0</v>
      </c>
      <c r="AQ220" s="90">
        <v>0</v>
      </c>
      <c r="AR220" s="91">
        <v>0</v>
      </c>
      <c r="AS220" s="91">
        <v>0</v>
      </c>
      <c r="AT220" s="90">
        <f>+K220-R220-Y220-AF220-AM220</f>
        <v>12846400</v>
      </c>
      <c r="AU220" s="90">
        <f>+L220-S220-Z220-AG220-AN220</f>
        <v>0</v>
      </c>
      <c r="AV220" s="91">
        <f>+M220-T220-AA220-AH220-AO220</f>
        <v>12846400</v>
      </c>
      <c r="AW220" s="90">
        <f>+N220-U220-AB220-AI220-AP220</f>
        <v>0</v>
      </c>
      <c r="AX220" s="90">
        <f>+O220-V220-AC220-AJ220-AQ220</f>
        <v>0</v>
      </c>
      <c r="AY220" s="91">
        <f>+P220-W220-AD220-AK220-AR220</f>
        <v>0</v>
      </c>
      <c r="AZ220" s="91">
        <f>+Q220-X220-AE220-AL220-AS220</f>
        <v>12846400</v>
      </c>
      <c r="BA220" s="137">
        <v>4</v>
      </c>
      <c r="BB220" s="138"/>
      <c r="BC220" s="137"/>
      <c r="BD220" s="138"/>
      <c r="BE220" s="137"/>
      <c r="BF220" s="138"/>
      <c r="BG220" s="137">
        <f>+BA220-BC220-BE220</f>
        <v>4</v>
      </c>
      <c r="BH220" s="138"/>
    </row>
    <row r="221" spans="1:60" ht="27.75">
      <c r="A221" s="75">
        <v>2026</v>
      </c>
      <c r="B221" s="75">
        <v>8324</v>
      </c>
      <c r="C221" s="75">
        <v>3</v>
      </c>
      <c r="D221" s="75">
        <v>8</v>
      </c>
      <c r="E221" s="75">
        <v>23</v>
      </c>
      <c r="F221" s="75">
        <v>5000</v>
      </c>
      <c r="G221" s="75"/>
      <c r="H221" s="75"/>
      <c r="I221" s="77" t="s">
        <v>19</v>
      </c>
      <c r="J221" s="79" t="s">
        <v>36</v>
      </c>
      <c r="K221" s="80">
        <v>27383368</v>
      </c>
      <c r="L221" s="80">
        <v>18050016.870000001</v>
      </c>
      <c r="M221" s="80">
        <v>45433384.870000005</v>
      </c>
      <c r="N221" s="80">
        <v>0</v>
      </c>
      <c r="O221" s="80">
        <v>0</v>
      </c>
      <c r="P221" s="80">
        <v>0</v>
      </c>
      <c r="Q221" s="80">
        <v>45433384.870000005</v>
      </c>
      <c r="R221" s="80">
        <v>0</v>
      </c>
      <c r="S221" s="80">
        <v>0</v>
      </c>
      <c r="T221" s="80">
        <v>0</v>
      </c>
      <c r="U221" s="80">
        <v>0</v>
      </c>
      <c r="V221" s="80">
        <v>0</v>
      </c>
      <c r="W221" s="80">
        <v>0</v>
      </c>
      <c r="X221" s="80">
        <v>0</v>
      </c>
      <c r="Y221" s="80">
        <v>0</v>
      </c>
      <c r="Z221" s="80">
        <v>0</v>
      </c>
      <c r="AA221" s="80">
        <v>0</v>
      </c>
      <c r="AB221" s="80">
        <v>0</v>
      </c>
      <c r="AC221" s="80">
        <v>0</v>
      </c>
      <c r="AD221" s="80">
        <v>0</v>
      </c>
      <c r="AE221" s="80">
        <v>0</v>
      </c>
      <c r="AF221" s="80">
        <v>0</v>
      </c>
      <c r="AG221" s="80">
        <v>0</v>
      </c>
      <c r="AH221" s="80">
        <v>0</v>
      </c>
      <c r="AI221" s="80">
        <v>0</v>
      </c>
      <c r="AJ221" s="80">
        <v>0</v>
      </c>
      <c r="AK221" s="80">
        <v>0</v>
      </c>
      <c r="AL221" s="80">
        <v>0</v>
      </c>
      <c r="AM221" s="80">
        <v>0</v>
      </c>
      <c r="AN221" s="80">
        <v>0</v>
      </c>
      <c r="AO221" s="80">
        <v>0</v>
      </c>
      <c r="AP221" s="80">
        <v>0</v>
      </c>
      <c r="AQ221" s="80">
        <v>0</v>
      </c>
      <c r="AR221" s="80">
        <v>0</v>
      </c>
      <c r="AS221" s="80">
        <v>0</v>
      </c>
      <c r="AT221" s="80">
        <f>+K221-R221-Y221-AF221-AM221</f>
        <v>27383368</v>
      </c>
      <c r="AU221" s="80">
        <f>+L221-S221-Z221-AG221-AN221</f>
        <v>18050016.870000001</v>
      </c>
      <c r="AV221" s="80">
        <f>+M221-T221-AA221-AH221-AO221</f>
        <v>45433384.870000005</v>
      </c>
      <c r="AW221" s="80">
        <f>+N221-U221-AB221-AI221-AP221</f>
        <v>0</v>
      </c>
      <c r="AX221" s="80">
        <f>+O221-V221-AC221-AJ221-AQ221</f>
        <v>0</v>
      </c>
      <c r="AY221" s="80">
        <f>+P221-W221-AD221-AK221-AR221</f>
        <v>0</v>
      </c>
      <c r="AZ221" s="80">
        <f>+Q221-X221-AE221-AL221-AS221</f>
        <v>45433384.870000005</v>
      </c>
      <c r="BA221" s="131"/>
      <c r="BB221" s="132"/>
      <c r="BC221" s="131"/>
      <c r="BD221" s="132"/>
      <c r="BE221" s="131"/>
      <c r="BF221" s="132"/>
      <c r="BG221" s="131"/>
      <c r="BH221" s="132"/>
    </row>
    <row r="222" spans="1:60" ht="27.75">
      <c r="A222" s="76">
        <v>2026</v>
      </c>
      <c r="B222" s="76">
        <v>8324</v>
      </c>
      <c r="C222" s="76">
        <v>3</v>
      </c>
      <c r="D222" s="76">
        <v>8</v>
      </c>
      <c r="E222" s="76">
        <v>23</v>
      </c>
      <c r="F222" s="76">
        <v>5000</v>
      </c>
      <c r="G222" s="76">
        <v>5100</v>
      </c>
      <c r="H222" s="76"/>
      <c r="I222" s="78" t="s">
        <v>19</v>
      </c>
      <c r="J222" s="81" t="s">
        <v>37</v>
      </c>
      <c r="K222" s="82">
        <v>2765312</v>
      </c>
      <c r="L222" s="82">
        <v>0</v>
      </c>
      <c r="M222" s="82">
        <v>2765312</v>
      </c>
      <c r="N222" s="82">
        <v>0</v>
      </c>
      <c r="O222" s="82">
        <v>0</v>
      </c>
      <c r="P222" s="82">
        <v>0</v>
      </c>
      <c r="Q222" s="82">
        <v>2765312</v>
      </c>
      <c r="R222" s="82">
        <v>0</v>
      </c>
      <c r="S222" s="82">
        <v>0</v>
      </c>
      <c r="T222" s="82">
        <v>0</v>
      </c>
      <c r="U222" s="82">
        <v>0</v>
      </c>
      <c r="V222" s="82">
        <v>0</v>
      </c>
      <c r="W222" s="82">
        <v>0</v>
      </c>
      <c r="X222" s="82">
        <v>0</v>
      </c>
      <c r="Y222" s="82">
        <v>0</v>
      </c>
      <c r="Z222" s="82">
        <v>0</v>
      </c>
      <c r="AA222" s="82">
        <v>0</v>
      </c>
      <c r="AB222" s="82">
        <v>0</v>
      </c>
      <c r="AC222" s="82">
        <v>0</v>
      </c>
      <c r="AD222" s="82">
        <v>0</v>
      </c>
      <c r="AE222" s="82">
        <v>0</v>
      </c>
      <c r="AF222" s="82">
        <v>0</v>
      </c>
      <c r="AG222" s="82">
        <v>0</v>
      </c>
      <c r="AH222" s="82">
        <v>0</v>
      </c>
      <c r="AI222" s="82">
        <v>0</v>
      </c>
      <c r="AJ222" s="82">
        <v>0</v>
      </c>
      <c r="AK222" s="82">
        <v>0</v>
      </c>
      <c r="AL222" s="82">
        <v>0</v>
      </c>
      <c r="AM222" s="82">
        <v>0</v>
      </c>
      <c r="AN222" s="82">
        <v>0</v>
      </c>
      <c r="AO222" s="82">
        <v>0</v>
      </c>
      <c r="AP222" s="82">
        <v>0</v>
      </c>
      <c r="AQ222" s="82">
        <v>0</v>
      </c>
      <c r="AR222" s="82">
        <v>0</v>
      </c>
      <c r="AS222" s="82">
        <v>0</v>
      </c>
      <c r="AT222" s="82">
        <f>+K222-R222-Y222-AF222-AM222</f>
        <v>2765312</v>
      </c>
      <c r="AU222" s="82">
        <f>+L222-S222-Z222-AG222-AN222</f>
        <v>0</v>
      </c>
      <c r="AV222" s="82">
        <f>+M222-T222-AA222-AH222-AO222</f>
        <v>2765312</v>
      </c>
      <c r="AW222" s="82">
        <f>+N222-U222-AB222-AI222-AP222</f>
        <v>0</v>
      </c>
      <c r="AX222" s="82">
        <f>+O222-V222-AC222-AJ222-AQ222</f>
        <v>0</v>
      </c>
      <c r="AY222" s="82">
        <f>+P222-W222-AD222-AK222-AR222</f>
        <v>0</v>
      </c>
      <c r="AZ222" s="82">
        <f>+Q222-X222-AE222-AL222-AS222</f>
        <v>2765312</v>
      </c>
      <c r="BA222" s="133"/>
      <c r="BB222" s="134"/>
      <c r="BC222" s="133"/>
      <c r="BD222" s="134"/>
      <c r="BE222" s="133"/>
      <c r="BF222" s="134"/>
      <c r="BG222" s="133"/>
      <c r="BH222" s="134"/>
    </row>
    <row r="223" spans="1:60" ht="27.75">
      <c r="A223" s="83">
        <v>2026</v>
      </c>
      <c r="B223" s="83">
        <v>8324</v>
      </c>
      <c r="C223" s="83">
        <v>3</v>
      </c>
      <c r="D223" s="83">
        <v>8</v>
      </c>
      <c r="E223" s="83">
        <v>23</v>
      </c>
      <c r="F223" s="83">
        <v>5000</v>
      </c>
      <c r="G223" s="83">
        <v>5100</v>
      </c>
      <c r="H223" s="83">
        <v>515</v>
      </c>
      <c r="I223" s="92" t="s">
        <v>19</v>
      </c>
      <c r="J223" s="85" t="s">
        <v>38</v>
      </c>
      <c r="K223" s="86">
        <v>2765312</v>
      </c>
      <c r="L223" s="86">
        <v>0</v>
      </c>
      <c r="M223" s="86">
        <v>2765312</v>
      </c>
      <c r="N223" s="86">
        <v>0</v>
      </c>
      <c r="O223" s="86">
        <v>0</v>
      </c>
      <c r="P223" s="86">
        <v>0</v>
      </c>
      <c r="Q223" s="86">
        <v>2765312</v>
      </c>
      <c r="R223" s="86">
        <v>0</v>
      </c>
      <c r="S223" s="86">
        <v>0</v>
      </c>
      <c r="T223" s="86">
        <v>0</v>
      </c>
      <c r="U223" s="86">
        <v>0</v>
      </c>
      <c r="V223" s="86">
        <v>0</v>
      </c>
      <c r="W223" s="86">
        <v>0</v>
      </c>
      <c r="X223" s="86">
        <v>0</v>
      </c>
      <c r="Y223" s="86">
        <v>0</v>
      </c>
      <c r="Z223" s="86">
        <v>0</v>
      </c>
      <c r="AA223" s="86">
        <v>0</v>
      </c>
      <c r="AB223" s="86">
        <v>0</v>
      </c>
      <c r="AC223" s="86">
        <v>0</v>
      </c>
      <c r="AD223" s="86">
        <v>0</v>
      </c>
      <c r="AE223" s="86">
        <v>0</v>
      </c>
      <c r="AF223" s="86">
        <v>0</v>
      </c>
      <c r="AG223" s="86">
        <v>0</v>
      </c>
      <c r="AH223" s="86">
        <v>0</v>
      </c>
      <c r="AI223" s="86">
        <v>0</v>
      </c>
      <c r="AJ223" s="86">
        <v>0</v>
      </c>
      <c r="AK223" s="86">
        <v>0</v>
      </c>
      <c r="AL223" s="86">
        <v>0</v>
      </c>
      <c r="AM223" s="86">
        <v>0</v>
      </c>
      <c r="AN223" s="86">
        <v>0</v>
      </c>
      <c r="AO223" s="86">
        <v>0</v>
      </c>
      <c r="AP223" s="86">
        <v>0</v>
      </c>
      <c r="AQ223" s="86">
        <v>0</v>
      </c>
      <c r="AR223" s="86">
        <v>0</v>
      </c>
      <c r="AS223" s="86">
        <v>0</v>
      </c>
      <c r="AT223" s="86">
        <f>+K223-R223-Y223-AF223-AM223</f>
        <v>2765312</v>
      </c>
      <c r="AU223" s="86">
        <f>+L223-S223-Z223-AG223-AN223</f>
        <v>0</v>
      </c>
      <c r="AV223" s="86">
        <f>+M223-T223-AA223-AH223-AO223</f>
        <v>2765312</v>
      </c>
      <c r="AW223" s="86">
        <f>+N223-U223-AB223-AI223-AP223</f>
        <v>0</v>
      </c>
      <c r="AX223" s="86">
        <f>+O223-V223-AC223-AJ223-AQ223</f>
        <v>0</v>
      </c>
      <c r="AY223" s="86">
        <f>+P223-W223-AD223-AK223-AR223</f>
        <v>0</v>
      </c>
      <c r="AZ223" s="86">
        <f>+Q223-X223-AE223-AL223-AS223</f>
        <v>2765312</v>
      </c>
      <c r="BA223" s="177"/>
      <c r="BB223" s="136"/>
      <c r="BC223" s="177"/>
      <c r="BD223" s="136"/>
      <c r="BE223" s="177"/>
      <c r="BF223" s="136"/>
      <c r="BG223" s="177"/>
      <c r="BH223" s="136"/>
    </row>
    <row r="224" spans="1:60" ht="27.75">
      <c r="A224" s="87">
        <v>2026</v>
      </c>
      <c r="B224" s="87">
        <v>8324</v>
      </c>
      <c r="C224" s="87">
        <v>3</v>
      </c>
      <c r="D224" s="87">
        <v>8</v>
      </c>
      <c r="E224" s="87">
        <v>23</v>
      </c>
      <c r="F224" s="87">
        <v>5000</v>
      </c>
      <c r="G224" s="87">
        <v>5100</v>
      </c>
      <c r="H224" s="87">
        <v>515</v>
      </c>
      <c r="I224" s="88">
        <v>1</v>
      </c>
      <c r="J224" s="89" t="s">
        <v>38</v>
      </c>
      <c r="K224" s="90">
        <v>2765312</v>
      </c>
      <c r="L224" s="90">
        <v>0</v>
      </c>
      <c r="M224" s="91">
        <v>2765312</v>
      </c>
      <c r="N224" s="90">
        <v>0</v>
      </c>
      <c r="O224" s="90">
        <v>0</v>
      </c>
      <c r="P224" s="91">
        <v>0</v>
      </c>
      <c r="Q224" s="91">
        <v>2765312</v>
      </c>
      <c r="R224" s="90">
        <v>0</v>
      </c>
      <c r="S224" s="90">
        <v>0</v>
      </c>
      <c r="T224" s="91">
        <v>0</v>
      </c>
      <c r="U224" s="90">
        <v>0</v>
      </c>
      <c r="V224" s="90">
        <v>0</v>
      </c>
      <c r="W224" s="91">
        <v>0</v>
      </c>
      <c r="X224" s="91">
        <v>0</v>
      </c>
      <c r="Y224" s="90">
        <v>0</v>
      </c>
      <c r="Z224" s="90">
        <v>0</v>
      </c>
      <c r="AA224" s="91">
        <v>0</v>
      </c>
      <c r="AB224" s="90">
        <v>0</v>
      </c>
      <c r="AC224" s="90">
        <v>0</v>
      </c>
      <c r="AD224" s="91">
        <v>0</v>
      </c>
      <c r="AE224" s="91">
        <v>0</v>
      </c>
      <c r="AF224" s="90">
        <v>0</v>
      </c>
      <c r="AG224" s="90">
        <v>0</v>
      </c>
      <c r="AH224" s="91">
        <v>0</v>
      </c>
      <c r="AI224" s="90">
        <v>0</v>
      </c>
      <c r="AJ224" s="90">
        <v>0</v>
      </c>
      <c r="AK224" s="91">
        <v>0</v>
      </c>
      <c r="AL224" s="91">
        <v>0</v>
      </c>
      <c r="AM224" s="90">
        <v>0</v>
      </c>
      <c r="AN224" s="90">
        <v>0</v>
      </c>
      <c r="AO224" s="91">
        <v>0</v>
      </c>
      <c r="AP224" s="90">
        <v>0</v>
      </c>
      <c r="AQ224" s="90">
        <v>0</v>
      </c>
      <c r="AR224" s="91">
        <v>0</v>
      </c>
      <c r="AS224" s="91">
        <v>0</v>
      </c>
      <c r="AT224" s="90">
        <f>+K224-R224-Y224-AF224-AM224</f>
        <v>2765312</v>
      </c>
      <c r="AU224" s="90">
        <f>+L224-S224-Z224-AG224-AN224</f>
        <v>0</v>
      </c>
      <c r="AV224" s="91">
        <f>+M224-T224-AA224-AH224-AO224</f>
        <v>2765312</v>
      </c>
      <c r="AW224" s="90">
        <f>+N224-U224-AB224-AI224-AP224</f>
        <v>0</v>
      </c>
      <c r="AX224" s="90">
        <f>+O224-V224-AC224-AJ224-AQ224</f>
        <v>0</v>
      </c>
      <c r="AY224" s="91">
        <f>+P224-W224-AD224-AK224-AR224</f>
        <v>0</v>
      </c>
      <c r="AZ224" s="91">
        <f>+Q224-X224-AE224-AL224-AS224</f>
        <v>2765312</v>
      </c>
      <c r="BA224" s="137">
        <v>26</v>
      </c>
      <c r="BB224" s="138"/>
      <c r="BC224" s="137"/>
      <c r="BD224" s="138"/>
      <c r="BE224" s="137"/>
      <c r="BF224" s="138"/>
      <c r="BG224" s="137">
        <f>+BA224-BC224-BE224</f>
        <v>26</v>
      </c>
      <c r="BH224" s="138"/>
    </row>
    <row r="225" spans="1:60" ht="27.75">
      <c r="A225" s="76">
        <v>2026</v>
      </c>
      <c r="B225" s="76">
        <v>8324</v>
      </c>
      <c r="C225" s="76">
        <v>3</v>
      </c>
      <c r="D225" s="76">
        <v>8</v>
      </c>
      <c r="E225" s="76">
        <v>23</v>
      </c>
      <c r="F225" s="76">
        <v>5000</v>
      </c>
      <c r="G225" s="76">
        <v>5600</v>
      </c>
      <c r="H225" s="76"/>
      <c r="I225" s="78" t="s">
        <v>19</v>
      </c>
      <c r="J225" s="81" t="s">
        <v>79</v>
      </c>
      <c r="K225" s="82">
        <v>24618056</v>
      </c>
      <c r="L225" s="82">
        <v>18050016.870000001</v>
      </c>
      <c r="M225" s="82">
        <v>42668072.870000005</v>
      </c>
      <c r="N225" s="82">
        <v>0</v>
      </c>
      <c r="O225" s="82">
        <v>0</v>
      </c>
      <c r="P225" s="82">
        <v>0</v>
      </c>
      <c r="Q225" s="82">
        <v>42668072.870000005</v>
      </c>
      <c r="R225" s="82">
        <v>0</v>
      </c>
      <c r="S225" s="82">
        <v>0</v>
      </c>
      <c r="T225" s="82">
        <v>0</v>
      </c>
      <c r="U225" s="82">
        <v>0</v>
      </c>
      <c r="V225" s="82">
        <v>0</v>
      </c>
      <c r="W225" s="82">
        <v>0</v>
      </c>
      <c r="X225" s="82">
        <v>0</v>
      </c>
      <c r="Y225" s="82">
        <v>0</v>
      </c>
      <c r="Z225" s="82">
        <v>0</v>
      </c>
      <c r="AA225" s="82">
        <v>0</v>
      </c>
      <c r="AB225" s="82">
        <v>0</v>
      </c>
      <c r="AC225" s="82">
        <v>0</v>
      </c>
      <c r="AD225" s="82">
        <v>0</v>
      </c>
      <c r="AE225" s="82">
        <v>0</v>
      </c>
      <c r="AF225" s="82">
        <v>0</v>
      </c>
      <c r="AG225" s="82">
        <v>0</v>
      </c>
      <c r="AH225" s="82">
        <v>0</v>
      </c>
      <c r="AI225" s="82">
        <v>0</v>
      </c>
      <c r="AJ225" s="82">
        <v>0</v>
      </c>
      <c r="AK225" s="82">
        <v>0</v>
      </c>
      <c r="AL225" s="82">
        <v>0</v>
      </c>
      <c r="AM225" s="82">
        <v>0</v>
      </c>
      <c r="AN225" s="82">
        <v>0</v>
      </c>
      <c r="AO225" s="82">
        <v>0</v>
      </c>
      <c r="AP225" s="82">
        <v>0</v>
      </c>
      <c r="AQ225" s="82">
        <v>0</v>
      </c>
      <c r="AR225" s="82">
        <v>0</v>
      </c>
      <c r="AS225" s="82">
        <v>0</v>
      </c>
      <c r="AT225" s="82">
        <f>+K225-R225-Y225-AF225-AM225</f>
        <v>24618056</v>
      </c>
      <c r="AU225" s="82">
        <f>+L225-S225-Z225-AG225-AN225</f>
        <v>18050016.870000001</v>
      </c>
      <c r="AV225" s="82">
        <f>+M225-T225-AA225-AH225-AO225</f>
        <v>42668072.870000005</v>
      </c>
      <c r="AW225" s="82">
        <f>+N225-U225-AB225-AI225-AP225</f>
        <v>0</v>
      </c>
      <c r="AX225" s="82">
        <f>+O225-V225-AC225-AJ225-AQ225</f>
        <v>0</v>
      </c>
      <c r="AY225" s="82">
        <f>+P225-W225-AD225-AK225-AR225</f>
        <v>0</v>
      </c>
      <c r="AZ225" s="82">
        <f>+Q225-X225-AE225-AL225-AS225</f>
        <v>42668072.870000005</v>
      </c>
      <c r="BA225" s="162"/>
      <c r="BB225" s="163"/>
      <c r="BC225" s="162"/>
      <c r="BD225" s="163"/>
      <c r="BE225" s="162"/>
      <c r="BF225" s="163"/>
      <c r="BG225" s="162"/>
      <c r="BH225" s="163"/>
    </row>
    <row r="226" spans="1:60" ht="27.75">
      <c r="A226" s="83">
        <v>2026</v>
      </c>
      <c r="B226" s="83">
        <v>8324</v>
      </c>
      <c r="C226" s="83">
        <v>3</v>
      </c>
      <c r="D226" s="83">
        <v>8</v>
      </c>
      <c r="E226" s="83">
        <v>23</v>
      </c>
      <c r="F226" s="83">
        <v>5000</v>
      </c>
      <c r="G226" s="83">
        <v>5600</v>
      </c>
      <c r="H226" s="83">
        <v>565</v>
      </c>
      <c r="I226" s="92" t="s">
        <v>19</v>
      </c>
      <c r="J226" s="85" t="s">
        <v>78</v>
      </c>
      <c r="K226" s="86">
        <v>22399136</v>
      </c>
      <c r="L226" s="86">
        <v>18050016.870000001</v>
      </c>
      <c r="M226" s="86">
        <v>40449152.870000005</v>
      </c>
      <c r="N226" s="86">
        <v>0</v>
      </c>
      <c r="O226" s="86">
        <v>0</v>
      </c>
      <c r="P226" s="86">
        <v>0</v>
      </c>
      <c r="Q226" s="86">
        <v>40449152.870000005</v>
      </c>
      <c r="R226" s="86">
        <v>0</v>
      </c>
      <c r="S226" s="86">
        <v>0</v>
      </c>
      <c r="T226" s="86">
        <v>0</v>
      </c>
      <c r="U226" s="86">
        <v>0</v>
      </c>
      <c r="V226" s="86">
        <v>0</v>
      </c>
      <c r="W226" s="86">
        <v>0</v>
      </c>
      <c r="X226" s="86">
        <v>0</v>
      </c>
      <c r="Y226" s="86">
        <v>0</v>
      </c>
      <c r="Z226" s="86">
        <v>0</v>
      </c>
      <c r="AA226" s="86">
        <v>0</v>
      </c>
      <c r="AB226" s="86">
        <v>0</v>
      </c>
      <c r="AC226" s="86">
        <v>0</v>
      </c>
      <c r="AD226" s="86">
        <v>0</v>
      </c>
      <c r="AE226" s="86">
        <v>0</v>
      </c>
      <c r="AF226" s="86">
        <v>0</v>
      </c>
      <c r="AG226" s="86">
        <v>0</v>
      </c>
      <c r="AH226" s="86">
        <v>0</v>
      </c>
      <c r="AI226" s="86">
        <v>0</v>
      </c>
      <c r="AJ226" s="86">
        <v>0</v>
      </c>
      <c r="AK226" s="86">
        <v>0</v>
      </c>
      <c r="AL226" s="86">
        <v>0</v>
      </c>
      <c r="AM226" s="86">
        <v>0</v>
      </c>
      <c r="AN226" s="86">
        <v>0</v>
      </c>
      <c r="AO226" s="86">
        <v>0</v>
      </c>
      <c r="AP226" s="86">
        <v>0</v>
      </c>
      <c r="AQ226" s="86">
        <v>0</v>
      </c>
      <c r="AR226" s="86">
        <v>0</v>
      </c>
      <c r="AS226" s="86">
        <v>0</v>
      </c>
      <c r="AT226" s="86">
        <f>+K226-R226-Y226-AF226-AM226</f>
        <v>22399136</v>
      </c>
      <c r="AU226" s="86">
        <f>+L226-S226-Z226-AG226-AN226</f>
        <v>18050016.870000001</v>
      </c>
      <c r="AV226" s="86">
        <f>+M226-T226-AA226-AH226-AO226</f>
        <v>40449152.870000005</v>
      </c>
      <c r="AW226" s="86">
        <f>+N226-U226-AB226-AI226-AP226</f>
        <v>0</v>
      </c>
      <c r="AX226" s="86">
        <f>+O226-V226-AC226-AJ226-AQ226</f>
        <v>0</v>
      </c>
      <c r="AY226" s="86">
        <f>+P226-W226-AD226-AK226-AR226</f>
        <v>0</v>
      </c>
      <c r="AZ226" s="86">
        <f>+Q226-X226-AE226-AL226-AS226</f>
        <v>40449152.870000005</v>
      </c>
      <c r="BA226" s="176"/>
      <c r="BB226" s="136"/>
      <c r="BC226" s="176"/>
      <c r="BD226" s="136"/>
      <c r="BE226" s="176"/>
      <c r="BF226" s="136"/>
      <c r="BG226" s="176"/>
      <c r="BH226" s="136"/>
    </row>
    <row r="227" spans="1:60" ht="27.75">
      <c r="A227" s="87">
        <v>2026</v>
      </c>
      <c r="B227" s="87">
        <v>8324</v>
      </c>
      <c r="C227" s="87">
        <v>3</v>
      </c>
      <c r="D227" s="87">
        <v>8</v>
      </c>
      <c r="E227" s="87">
        <v>23</v>
      </c>
      <c r="F227" s="87">
        <v>5000</v>
      </c>
      <c r="G227" s="87">
        <v>5600</v>
      </c>
      <c r="H227" s="87">
        <v>565</v>
      </c>
      <c r="I227" s="88">
        <v>1</v>
      </c>
      <c r="J227" s="89" t="s">
        <v>79</v>
      </c>
      <c r="K227" s="90">
        <v>22399136</v>
      </c>
      <c r="L227" s="90">
        <v>18050016.870000001</v>
      </c>
      <c r="M227" s="91">
        <v>40449152.869999997</v>
      </c>
      <c r="N227" s="90">
        <v>0</v>
      </c>
      <c r="O227" s="90">
        <v>0</v>
      </c>
      <c r="P227" s="91">
        <v>0</v>
      </c>
      <c r="Q227" s="91">
        <v>20449152.870000001</v>
      </c>
      <c r="R227" s="90">
        <v>0</v>
      </c>
      <c r="S227" s="90">
        <v>0</v>
      </c>
      <c r="T227" s="91">
        <v>0</v>
      </c>
      <c r="U227" s="90">
        <v>0</v>
      </c>
      <c r="V227" s="90">
        <v>0</v>
      </c>
      <c r="W227" s="91">
        <v>0</v>
      </c>
      <c r="X227" s="91">
        <v>0</v>
      </c>
      <c r="Y227" s="90">
        <v>0</v>
      </c>
      <c r="Z227" s="90">
        <v>0</v>
      </c>
      <c r="AA227" s="91">
        <v>0</v>
      </c>
      <c r="AB227" s="90">
        <v>0</v>
      </c>
      <c r="AC227" s="90">
        <v>0</v>
      </c>
      <c r="AD227" s="91">
        <v>0</v>
      </c>
      <c r="AE227" s="91">
        <v>0</v>
      </c>
      <c r="AF227" s="90">
        <v>0</v>
      </c>
      <c r="AG227" s="90">
        <v>0</v>
      </c>
      <c r="AH227" s="91">
        <v>0</v>
      </c>
      <c r="AI227" s="90">
        <v>0</v>
      </c>
      <c r="AJ227" s="90">
        <v>0</v>
      </c>
      <c r="AK227" s="91">
        <v>0</v>
      </c>
      <c r="AL227" s="91">
        <v>0</v>
      </c>
      <c r="AM227" s="90">
        <v>0</v>
      </c>
      <c r="AN227" s="90">
        <v>0</v>
      </c>
      <c r="AO227" s="91">
        <v>0</v>
      </c>
      <c r="AP227" s="90">
        <v>0</v>
      </c>
      <c r="AQ227" s="90">
        <v>0</v>
      </c>
      <c r="AR227" s="91">
        <v>0</v>
      </c>
      <c r="AS227" s="91">
        <v>0</v>
      </c>
      <c r="AT227" s="90">
        <f>+K227-R227-Y227-AF227-AM227</f>
        <v>22399136</v>
      </c>
      <c r="AU227" s="90">
        <f>+L227-S227-Z227-AG227-AN227</f>
        <v>18050016.870000001</v>
      </c>
      <c r="AV227" s="91">
        <f>+M227-T227-AA227-AH227-AO227</f>
        <v>40449152.869999997</v>
      </c>
      <c r="AW227" s="90">
        <f>+N227-U227-AB227-AI227-AP227</f>
        <v>0</v>
      </c>
      <c r="AX227" s="90">
        <f>+O227-V227-AC227-AJ227-AQ227</f>
        <v>0</v>
      </c>
      <c r="AY227" s="91">
        <f>+P227-W227-AD227-AK227-AR227</f>
        <v>0</v>
      </c>
      <c r="AZ227" s="91">
        <f>+Q227-X227-AE227-AL227-AS227</f>
        <v>20449152.870000001</v>
      </c>
      <c r="BA227" s="137">
        <v>398</v>
      </c>
      <c r="BB227" s="138"/>
      <c r="BC227" s="137"/>
      <c r="BD227" s="138"/>
      <c r="BE227" s="137"/>
      <c r="BF227" s="138"/>
      <c r="BG227" s="137">
        <f>+BA227-BC227-BE227</f>
        <v>398</v>
      </c>
      <c r="BH227" s="138"/>
    </row>
    <row r="228" spans="1:60" ht="27.75">
      <c r="A228" s="83">
        <v>2026</v>
      </c>
      <c r="B228" s="83">
        <v>8324</v>
      </c>
      <c r="C228" s="83">
        <v>3</v>
      </c>
      <c r="D228" s="83">
        <v>8</v>
      </c>
      <c r="E228" s="83">
        <v>23</v>
      </c>
      <c r="F228" s="83">
        <v>5000</v>
      </c>
      <c r="G228" s="83">
        <v>5600</v>
      </c>
      <c r="H228" s="83">
        <v>566</v>
      </c>
      <c r="I228" s="92" t="s">
        <v>19</v>
      </c>
      <c r="J228" s="85" t="s">
        <v>142</v>
      </c>
      <c r="K228" s="86">
        <v>2218920</v>
      </c>
      <c r="L228" s="86">
        <v>0</v>
      </c>
      <c r="M228" s="86">
        <v>2218920</v>
      </c>
      <c r="N228" s="86">
        <v>0</v>
      </c>
      <c r="O228" s="86">
        <v>0</v>
      </c>
      <c r="P228" s="86">
        <v>0</v>
      </c>
      <c r="Q228" s="86">
        <v>2218920</v>
      </c>
      <c r="R228" s="86">
        <v>0</v>
      </c>
      <c r="S228" s="86">
        <v>0</v>
      </c>
      <c r="T228" s="86">
        <v>0</v>
      </c>
      <c r="U228" s="86">
        <v>0</v>
      </c>
      <c r="V228" s="86">
        <v>0</v>
      </c>
      <c r="W228" s="86">
        <v>0</v>
      </c>
      <c r="X228" s="86">
        <v>0</v>
      </c>
      <c r="Y228" s="86">
        <v>0</v>
      </c>
      <c r="Z228" s="86">
        <v>0</v>
      </c>
      <c r="AA228" s="86">
        <v>0</v>
      </c>
      <c r="AB228" s="86">
        <v>0</v>
      </c>
      <c r="AC228" s="86">
        <v>0</v>
      </c>
      <c r="AD228" s="86">
        <v>0</v>
      </c>
      <c r="AE228" s="86">
        <v>0</v>
      </c>
      <c r="AF228" s="86">
        <v>0</v>
      </c>
      <c r="AG228" s="86">
        <v>0</v>
      </c>
      <c r="AH228" s="86">
        <v>0</v>
      </c>
      <c r="AI228" s="86">
        <v>0</v>
      </c>
      <c r="AJ228" s="86">
        <v>0</v>
      </c>
      <c r="AK228" s="86">
        <v>0</v>
      </c>
      <c r="AL228" s="86">
        <v>0</v>
      </c>
      <c r="AM228" s="86">
        <v>0</v>
      </c>
      <c r="AN228" s="86">
        <v>0</v>
      </c>
      <c r="AO228" s="86">
        <v>0</v>
      </c>
      <c r="AP228" s="86">
        <v>0</v>
      </c>
      <c r="AQ228" s="86">
        <v>0</v>
      </c>
      <c r="AR228" s="86">
        <v>0</v>
      </c>
      <c r="AS228" s="86">
        <v>0</v>
      </c>
      <c r="AT228" s="86">
        <f>+K228-R228-Y228-AF228-AM228</f>
        <v>2218920</v>
      </c>
      <c r="AU228" s="86">
        <f>+L228-S228-Z228-AG228-AN228</f>
        <v>0</v>
      </c>
      <c r="AV228" s="86">
        <f>+M228-T228-AA228-AH228-AO228</f>
        <v>2218920</v>
      </c>
      <c r="AW228" s="86">
        <f>+N228-U228-AB228-AI228-AP228</f>
        <v>0</v>
      </c>
      <c r="AX228" s="86">
        <f>+O228-V228-AC228-AJ228-AQ228</f>
        <v>0</v>
      </c>
      <c r="AY228" s="86">
        <f>+P228-W228-AD228-AK228-AR228</f>
        <v>0</v>
      </c>
      <c r="AZ228" s="86">
        <f>+Q228-X228-AE228-AL228-AS228</f>
        <v>2218920</v>
      </c>
      <c r="BA228" s="135"/>
      <c r="BB228" s="136"/>
      <c r="BC228" s="135"/>
      <c r="BD228" s="136"/>
      <c r="BE228" s="135"/>
      <c r="BF228" s="136"/>
      <c r="BG228" s="135"/>
      <c r="BH228" s="136"/>
    </row>
    <row r="229" spans="1:60" ht="27.75">
      <c r="A229" s="87">
        <v>2026</v>
      </c>
      <c r="B229" s="87">
        <v>8324</v>
      </c>
      <c r="C229" s="87">
        <v>3</v>
      </c>
      <c r="D229" s="87">
        <v>8</v>
      </c>
      <c r="E229" s="87">
        <v>23</v>
      </c>
      <c r="F229" s="87">
        <v>5000</v>
      </c>
      <c r="G229" s="87">
        <v>5600</v>
      </c>
      <c r="H229" s="87">
        <v>566</v>
      </c>
      <c r="I229" s="88">
        <v>1</v>
      </c>
      <c r="J229" s="89" t="s">
        <v>142</v>
      </c>
      <c r="K229" s="90">
        <v>2218920</v>
      </c>
      <c r="L229" s="90">
        <v>0</v>
      </c>
      <c r="M229" s="91">
        <v>2218920</v>
      </c>
      <c r="N229" s="90">
        <v>0</v>
      </c>
      <c r="O229" s="90">
        <v>0</v>
      </c>
      <c r="P229" s="91">
        <v>0</v>
      </c>
      <c r="Q229" s="91">
        <v>2218920</v>
      </c>
      <c r="R229" s="90">
        <v>0</v>
      </c>
      <c r="S229" s="90">
        <v>0</v>
      </c>
      <c r="T229" s="91">
        <v>0</v>
      </c>
      <c r="U229" s="90">
        <v>0</v>
      </c>
      <c r="V229" s="90">
        <v>0</v>
      </c>
      <c r="W229" s="91">
        <v>0</v>
      </c>
      <c r="X229" s="91">
        <v>0</v>
      </c>
      <c r="Y229" s="90">
        <v>0</v>
      </c>
      <c r="Z229" s="90">
        <v>0</v>
      </c>
      <c r="AA229" s="91">
        <v>0</v>
      </c>
      <c r="AB229" s="90">
        <v>0</v>
      </c>
      <c r="AC229" s="90">
        <v>0</v>
      </c>
      <c r="AD229" s="91">
        <v>0</v>
      </c>
      <c r="AE229" s="91">
        <v>0</v>
      </c>
      <c r="AF229" s="90">
        <v>0</v>
      </c>
      <c r="AG229" s="90">
        <v>0</v>
      </c>
      <c r="AH229" s="91">
        <v>0</v>
      </c>
      <c r="AI229" s="90">
        <v>0</v>
      </c>
      <c r="AJ229" s="90">
        <v>0</v>
      </c>
      <c r="AK229" s="91">
        <v>0</v>
      </c>
      <c r="AL229" s="91">
        <v>0</v>
      </c>
      <c r="AM229" s="90">
        <v>0</v>
      </c>
      <c r="AN229" s="90">
        <v>0</v>
      </c>
      <c r="AO229" s="91">
        <v>0</v>
      </c>
      <c r="AP229" s="90">
        <v>0</v>
      </c>
      <c r="AQ229" s="90">
        <v>0</v>
      </c>
      <c r="AR229" s="91">
        <v>0</v>
      </c>
      <c r="AS229" s="91">
        <v>0</v>
      </c>
      <c r="AT229" s="90">
        <f>+K229-R229-Y229-AF229-AM229</f>
        <v>2218920</v>
      </c>
      <c r="AU229" s="90">
        <f>+L229-S229-Z229-AG229-AN229</f>
        <v>0</v>
      </c>
      <c r="AV229" s="91">
        <f>+M229-T229-AA229-AH229-AO229</f>
        <v>2218920</v>
      </c>
      <c r="AW229" s="90">
        <f>+N229-U229-AB229-AI229-AP229</f>
        <v>0</v>
      </c>
      <c r="AX229" s="90">
        <f>+O229-V229-AC229-AJ229-AQ229</f>
        <v>0</v>
      </c>
      <c r="AY229" s="91">
        <f>+P229-W229-AD229-AK229-AR229</f>
        <v>0</v>
      </c>
      <c r="AZ229" s="91">
        <f>+Q229-X229-AE229-AL229-AS229</f>
        <v>2218920</v>
      </c>
      <c r="BA229" s="137">
        <v>364</v>
      </c>
      <c r="BB229" s="138"/>
      <c r="BC229" s="137"/>
      <c r="BD229" s="138"/>
      <c r="BE229" s="137"/>
      <c r="BF229" s="138"/>
      <c r="BG229" s="137">
        <f>+BA229-BC229-BE229</f>
        <v>364</v>
      </c>
      <c r="BH229" s="138"/>
    </row>
    <row r="230" spans="1:60" ht="55.5">
      <c r="A230" s="58">
        <v>2026</v>
      </c>
      <c r="B230" s="58">
        <v>8324</v>
      </c>
      <c r="C230" s="58">
        <v>3</v>
      </c>
      <c r="D230" s="58">
        <v>8</v>
      </c>
      <c r="E230" s="58">
        <v>24</v>
      </c>
      <c r="F230" s="58"/>
      <c r="G230" s="58"/>
      <c r="H230" s="58"/>
      <c r="I230" s="66"/>
      <c r="J230" s="73" t="s">
        <v>143</v>
      </c>
      <c r="K230" s="74">
        <v>50047647.159999996</v>
      </c>
      <c r="L230" s="74">
        <v>44431525.07</v>
      </c>
      <c r="M230" s="74">
        <v>94479172.229999989</v>
      </c>
      <c r="N230" s="74">
        <v>0</v>
      </c>
      <c r="O230" s="74">
        <v>0</v>
      </c>
      <c r="P230" s="74">
        <v>0</v>
      </c>
      <c r="Q230" s="74">
        <v>94479172.229999989</v>
      </c>
      <c r="R230" s="74">
        <v>0</v>
      </c>
      <c r="S230" s="74">
        <v>0</v>
      </c>
      <c r="T230" s="74">
        <v>0</v>
      </c>
      <c r="U230" s="74">
        <v>0</v>
      </c>
      <c r="V230" s="74">
        <v>0</v>
      </c>
      <c r="W230" s="74">
        <v>0</v>
      </c>
      <c r="X230" s="74">
        <v>0</v>
      </c>
      <c r="Y230" s="74">
        <v>0</v>
      </c>
      <c r="Z230" s="74">
        <v>0</v>
      </c>
      <c r="AA230" s="74">
        <v>0</v>
      </c>
      <c r="AB230" s="74">
        <v>0</v>
      </c>
      <c r="AC230" s="74">
        <v>0</v>
      </c>
      <c r="AD230" s="74">
        <v>0</v>
      </c>
      <c r="AE230" s="74">
        <v>0</v>
      </c>
      <c r="AF230" s="74">
        <v>0</v>
      </c>
      <c r="AG230" s="74">
        <v>0</v>
      </c>
      <c r="AH230" s="74">
        <v>0</v>
      </c>
      <c r="AI230" s="74">
        <v>0</v>
      </c>
      <c r="AJ230" s="74">
        <v>0</v>
      </c>
      <c r="AK230" s="74">
        <v>0</v>
      </c>
      <c r="AL230" s="74">
        <v>0</v>
      </c>
      <c r="AM230" s="74">
        <v>0</v>
      </c>
      <c r="AN230" s="74">
        <v>0</v>
      </c>
      <c r="AO230" s="74">
        <v>0</v>
      </c>
      <c r="AP230" s="74">
        <v>0</v>
      </c>
      <c r="AQ230" s="74">
        <v>0</v>
      </c>
      <c r="AR230" s="74">
        <v>0</v>
      </c>
      <c r="AS230" s="74">
        <v>0</v>
      </c>
      <c r="AT230" s="74">
        <f>+K230-R230-Y230-AF230-AM230</f>
        <v>50047647.159999996</v>
      </c>
      <c r="AU230" s="74">
        <f>+L230-S230-Z230-AG230-AN230</f>
        <v>44431525.07</v>
      </c>
      <c r="AV230" s="74">
        <f>+M230-T230-AA230-AH230-AO230</f>
        <v>94479172.229999989</v>
      </c>
      <c r="AW230" s="74">
        <f>+N230-U230-AB230-AI230-AP230</f>
        <v>0</v>
      </c>
      <c r="AX230" s="74">
        <f>+O230-V230-AC230-AJ230-AQ230</f>
        <v>0</v>
      </c>
      <c r="AY230" s="74">
        <f>+P230-W230-AD230-AK230-AR230</f>
        <v>0</v>
      </c>
      <c r="AZ230" s="74">
        <f>+Q230-X230-AE230-AL230-AS230</f>
        <v>94479172.229999989</v>
      </c>
      <c r="BA230" s="129"/>
      <c r="BB230" s="178"/>
      <c r="BC230" s="129"/>
      <c r="BD230" s="178"/>
      <c r="BE230" s="129"/>
      <c r="BF230" s="178"/>
      <c r="BG230" s="129"/>
      <c r="BH230" s="178"/>
    </row>
    <row r="231" spans="1:60" ht="27.75">
      <c r="A231" s="75">
        <v>2026</v>
      </c>
      <c r="B231" s="75">
        <v>8324</v>
      </c>
      <c r="C231" s="75">
        <v>3</v>
      </c>
      <c r="D231" s="75">
        <v>8</v>
      </c>
      <c r="E231" s="75">
        <v>24</v>
      </c>
      <c r="F231" s="75">
        <v>3000</v>
      </c>
      <c r="G231" s="75"/>
      <c r="H231" s="75"/>
      <c r="I231" s="77" t="s">
        <v>19</v>
      </c>
      <c r="J231" s="79" t="s">
        <v>28</v>
      </c>
      <c r="K231" s="80">
        <v>42323442.479999997</v>
      </c>
      <c r="L231" s="80">
        <v>40907320.390000001</v>
      </c>
      <c r="M231" s="80">
        <v>83230762.870000005</v>
      </c>
      <c r="N231" s="80">
        <v>0</v>
      </c>
      <c r="O231" s="80">
        <v>0</v>
      </c>
      <c r="P231" s="80">
        <v>0</v>
      </c>
      <c r="Q231" s="80">
        <v>83230762.870000005</v>
      </c>
      <c r="R231" s="80">
        <v>0</v>
      </c>
      <c r="S231" s="80">
        <v>0</v>
      </c>
      <c r="T231" s="80">
        <v>0</v>
      </c>
      <c r="U231" s="80">
        <v>0</v>
      </c>
      <c r="V231" s="80">
        <v>0</v>
      </c>
      <c r="W231" s="80">
        <v>0</v>
      </c>
      <c r="X231" s="80">
        <v>0</v>
      </c>
      <c r="Y231" s="80">
        <v>0</v>
      </c>
      <c r="Z231" s="80">
        <v>0</v>
      </c>
      <c r="AA231" s="80">
        <v>0</v>
      </c>
      <c r="AB231" s="80">
        <v>0</v>
      </c>
      <c r="AC231" s="80">
        <v>0</v>
      </c>
      <c r="AD231" s="80">
        <v>0</v>
      </c>
      <c r="AE231" s="80">
        <v>0</v>
      </c>
      <c r="AF231" s="80">
        <v>0</v>
      </c>
      <c r="AG231" s="80">
        <v>0</v>
      </c>
      <c r="AH231" s="80">
        <v>0</v>
      </c>
      <c r="AI231" s="80">
        <v>0</v>
      </c>
      <c r="AJ231" s="80">
        <v>0</v>
      </c>
      <c r="AK231" s="80">
        <v>0</v>
      </c>
      <c r="AL231" s="80">
        <v>0</v>
      </c>
      <c r="AM231" s="80">
        <v>0</v>
      </c>
      <c r="AN231" s="80">
        <v>0</v>
      </c>
      <c r="AO231" s="80">
        <v>0</v>
      </c>
      <c r="AP231" s="80">
        <v>0</v>
      </c>
      <c r="AQ231" s="80">
        <v>0</v>
      </c>
      <c r="AR231" s="80">
        <v>0</v>
      </c>
      <c r="AS231" s="80">
        <v>0</v>
      </c>
      <c r="AT231" s="80">
        <f>+K231-R231-Y231-AF231-AM231</f>
        <v>42323442.479999997</v>
      </c>
      <c r="AU231" s="80">
        <f>+L231-S231-Z231-AG231-AN231</f>
        <v>40907320.390000001</v>
      </c>
      <c r="AV231" s="80">
        <f>+M231-T231-AA231-AH231-AO231</f>
        <v>83230762.870000005</v>
      </c>
      <c r="AW231" s="80">
        <f>+N231-U231-AB231-AI231-AP231</f>
        <v>0</v>
      </c>
      <c r="AX231" s="80">
        <f>+O231-V231-AC231-AJ231-AQ231</f>
        <v>0</v>
      </c>
      <c r="AY231" s="80">
        <f>+P231-W231-AD231-AK231-AR231</f>
        <v>0</v>
      </c>
      <c r="AZ231" s="80">
        <f>+Q231-X231-AE231-AL231-AS231</f>
        <v>83230762.870000005</v>
      </c>
      <c r="BA231" s="131"/>
      <c r="BB231" s="132"/>
      <c r="BC231" s="131"/>
      <c r="BD231" s="132"/>
      <c r="BE231" s="131"/>
      <c r="BF231" s="132"/>
      <c r="BG231" s="131"/>
      <c r="BH231" s="132"/>
    </row>
    <row r="232" spans="1:60" ht="27.75">
      <c r="A232" s="76">
        <v>2026</v>
      </c>
      <c r="B232" s="76">
        <v>8324</v>
      </c>
      <c r="C232" s="76">
        <v>3</v>
      </c>
      <c r="D232" s="76">
        <v>8</v>
      </c>
      <c r="E232" s="76">
        <v>24</v>
      </c>
      <c r="F232" s="76">
        <v>3000</v>
      </c>
      <c r="G232" s="76">
        <v>3100</v>
      </c>
      <c r="H232" s="76"/>
      <c r="I232" s="78" t="s">
        <v>19</v>
      </c>
      <c r="J232" s="81" t="s">
        <v>75</v>
      </c>
      <c r="K232" s="82">
        <v>34470120.269999996</v>
      </c>
      <c r="L232" s="82">
        <v>40907320.390000001</v>
      </c>
      <c r="M232" s="82">
        <v>75377440.659999996</v>
      </c>
      <c r="N232" s="82">
        <v>0</v>
      </c>
      <c r="O232" s="82">
        <v>0</v>
      </c>
      <c r="P232" s="82">
        <v>0</v>
      </c>
      <c r="Q232" s="82">
        <v>75377440.659999996</v>
      </c>
      <c r="R232" s="82">
        <v>0</v>
      </c>
      <c r="S232" s="82">
        <v>0</v>
      </c>
      <c r="T232" s="82">
        <v>0</v>
      </c>
      <c r="U232" s="82">
        <v>0</v>
      </c>
      <c r="V232" s="82">
        <v>0</v>
      </c>
      <c r="W232" s="82">
        <v>0</v>
      </c>
      <c r="X232" s="82">
        <v>0</v>
      </c>
      <c r="Y232" s="82">
        <v>0</v>
      </c>
      <c r="Z232" s="82">
        <v>0</v>
      </c>
      <c r="AA232" s="82">
        <v>0</v>
      </c>
      <c r="AB232" s="82">
        <v>0</v>
      </c>
      <c r="AC232" s="82">
        <v>0</v>
      </c>
      <c r="AD232" s="82">
        <v>0</v>
      </c>
      <c r="AE232" s="82">
        <v>0</v>
      </c>
      <c r="AF232" s="82">
        <v>0</v>
      </c>
      <c r="AG232" s="82">
        <v>0</v>
      </c>
      <c r="AH232" s="82">
        <v>0</v>
      </c>
      <c r="AI232" s="82">
        <v>0</v>
      </c>
      <c r="AJ232" s="82">
        <v>0</v>
      </c>
      <c r="AK232" s="82">
        <v>0</v>
      </c>
      <c r="AL232" s="82">
        <v>0</v>
      </c>
      <c r="AM232" s="82">
        <v>0</v>
      </c>
      <c r="AN232" s="82">
        <v>0</v>
      </c>
      <c r="AO232" s="82">
        <v>0</v>
      </c>
      <c r="AP232" s="82">
        <v>0</v>
      </c>
      <c r="AQ232" s="82">
        <v>0</v>
      </c>
      <c r="AR232" s="82">
        <v>0</v>
      </c>
      <c r="AS232" s="82">
        <v>0</v>
      </c>
      <c r="AT232" s="82">
        <f>+K232-R232-Y232-AF232-AM232</f>
        <v>34470120.269999996</v>
      </c>
      <c r="AU232" s="82">
        <f>+L232-S232-Z232-AG232-AN232</f>
        <v>40907320.390000001</v>
      </c>
      <c r="AV232" s="82">
        <f>+M232-T232-AA232-AH232-AO232</f>
        <v>75377440.659999996</v>
      </c>
      <c r="AW232" s="82">
        <f>+N232-U232-AB232-AI232-AP232</f>
        <v>0</v>
      </c>
      <c r="AX232" s="82">
        <f>+O232-V232-AC232-AJ232-AQ232</f>
        <v>0</v>
      </c>
      <c r="AY232" s="82">
        <f>+P232-W232-AD232-AK232-AR232</f>
        <v>0</v>
      </c>
      <c r="AZ232" s="82">
        <f>+Q232-X232-AE232-AL232-AS232</f>
        <v>75377440.659999996</v>
      </c>
      <c r="BA232" s="133"/>
      <c r="BB232" s="134"/>
      <c r="BC232" s="133"/>
      <c r="BD232" s="134"/>
      <c r="BE232" s="133"/>
      <c r="BF232" s="134"/>
      <c r="BG232" s="133"/>
      <c r="BH232" s="134"/>
    </row>
    <row r="233" spans="1:60" ht="27.75">
      <c r="A233" s="83">
        <v>2026</v>
      </c>
      <c r="B233" s="83">
        <v>8324</v>
      </c>
      <c r="C233" s="83">
        <v>3</v>
      </c>
      <c r="D233" s="83">
        <v>8</v>
      </c>
      <c r="E233" s="83">
        <v>24</v>
      </c>
      <c r="F233" s="83">
        <v>3000</v>
      </c>
      <c r="G233" s="83">
        <v>3100</v>
      </c>
      <c r="H233" s="83">
        <v>317</v>
      </c>
      <c r="I233" s="92" t="s">
        <v>19</v>
      </c>
      <c r="J233" s="85" t="s">
        <v>76</v>
      </c>
      <c r="K233" s="86">
        <v>13250000</v>
      </c>
      <c r="L233" s="86">
        <v>0</v>
      </c>
      <c r="M233" s="86">
        <v>13250000</v>
      </c>
      <c r="N233" s="86">
        <v>0</v>
      </c>
      <c r="O233" s="86">
        <v>0</v>
      </c>
      <c r="P233" s="86">
        <v>0</v>
      </c>
      <c r="Q233" s="86">
        <v>13250000</v>
      </c>
      <c r="R233" s="86">
        <v>0</v>
      </c>
      <c r="S233" s="86">
        <v>0</v>
      </c>
      <c r="T233" s="86">
        <v>0</v>
      </c>
      <c r="U233" s="86">
        <v>0</v>
      </c>
      <c r="V233" s="86">
        <v>0</v>
      </c>
      <c r="W233" s="86">
        <v>0</v>
      </c>
      <c r="X233" s="86">
        <v>0</v>
      </c>
      <c r="Y233" s="86">
        <v>0</v>
      </c>
      <c r="Z233" s="86">
        <v>0</v>
      </c>
      <c r="AA233" s="86">
        <v>0</v>
      </c>
      <c r="AB233" s="86">
        <v>0</v>
      </c>
      <c r="AC233" s="86">
        <v>0</v>
      </c>
      <c r="AD233" s="86">
        <v>0</v>
      </c>
      <c r="AE233" s="86">
        <v>0</v>
      </c>
      <c r="AF233" s="86">
        <v>0</v>
      </c>
      <c r="AG233" s="86">
        <v>0</v>
      </c>
      <c r="AH233" s="86">
        <v>0</v>
      </c>
      <c r="AI233" s="86">
        <v>0</v>
      </c>
      <c r="AJ233" s="86">
        <v>0</v>
      </c>
      <c r="AK233" s="86">
        <v>0</v>
      </c>
      <c r="AL233" s="86">
        <v>0</v>
      </c>
      <c r="AM233" s="86">
        <v>0</v>
      </c>
      <c r="AN233" s="86">
        <v>0</v>
      </c>
      <c r="AO233" s="86">
        <v>0</v>
      </c>
      <c r="AP233" s="86">
        <v>0</v>
      </c>
      <c r="AQ233" s="86">
        <v>0</v>
      </c>
      <c r="AR233" s="86">
        <v>0</v>
      </c>
      <c r="AS233" s="86">
        <v>0</v>
      </c>
      <c r="AT233" s="86">
        <f>+K233-R233-Y233-AF233-AM233</f>
        <v>13250000</v>
      </c>
      <c r="AU233" s="86">
        <f>+L233-S233-Z233-AG233-AN233</f>
        <v>0</v>
      </c>
      <c r="AV233" s="86">
        <f>+M233-T233-AA233-AH233-AO233</f>
        <v>13250000</v>
      </c>
      <c r="AW233" s="86">
        <f>+N233-U233-AB233-AI233-AP233</f>
        <v>0</v>
      </c>
      <c r="AX233" s="86">
        <f>+O233-V233-AC233-AJ233-AQ233</f>
        <v>0</v>
      </c>
      <c r="AY233" s="86">
        <f>+P233-W233-AD233-AK233-AR233</f>
        <v>0</v>
      </c>
      <c r="AZ233" s="86">
        <f>+Q233-X233-AE233-AL233-AS233</f>
        <v>13250000</v>
      </c>
      <c r="BA233" s="135"/>
      <c r="BB233" s="136"/>
      <c r="BC233" s="135"/>
      <c r="BD233" s="136"/>
      <c r="BE233" s="135"/>
      <c r="BF233" s="136"/>
      <c r="BG233" s="135"/>
      <c r="BH233" s="136"/>
    </row>
    <row r="234" spans="1:60" ht="27.75">
      <c r="A234" s="87">
        <v>2026</v>
      </c>
      <c r="B234" s="87">
        <v>8324</v>
      </c>
      <c r="C234" s="87">
        <v>3</v>
      </c>
      <c r="D234" s="87">
        <v>8</v>
      </c>
      <c r="E234" s="87">
        <v>24</v>
      </c>
      <c r="F234" s="87">
        <v>3000</v>
      </c>
      <c r="G234" s="87">
        <v>3100</v>
      </c>
      <c r="H234" s="87">
        <v>317</v>
      </c>
      <c r="I234" s="88">
        <v>1</v>
      </c>
      <c r="J234" s="89" t="s">
        <v>76</v>
      </c>
      <c r="K234" s="90">
        <v>13250000</v>
      </c>
      <c r="L234" s="90">
        <v>0</v>
      </c>
      <c r="M234" s="91">
        <v>13250000</v>
      </c>
      <c r="N234" s="90">
        <v>0</v>
      </c>
      <c r="O234" s="90">
        <v>0</v>
      </c>
      <c r="P234" s="91">
        <v>0</v>
      </c>
      <c r="Q234" s="91">
        <v>13250000</v>
      </c>
      <c r="R234" s="90">
        <v>0</v>
      </c>
      <c r="S234" s="90">
        <v>0</v>
      </c>
      <c r="T234" s="91">
        <v>0</v>
      </c>
      <c r="U234" s="90">
        <v>0</v>
      </c>
      <c r="V234" s="90">
        <v>0</v>
      </c>
      <c r="W234" s="91">
        <v>0</v>
      </c>
      <c r="X234" s="91">
        <v>0</v>
      </c>
      <c r="Y234" s="90">
        <v>0</v>
      </c>
      <c r="Z234" s="90">
        <v>0</v>
      </c>
      <c r="AA234" s="91">
        <v>0</v>
      </c>
      <c r="AB234" s="90">
        <v>0</v>
      </c>
      <c r="AC234" s="90">
        <v>0</v>
      </c>
      <c r="AD234" s="91">
        <v>0</v>
      </c>
      <c r="AE234" s="91">
        <v>0</v>
      </c>
      <c r="AF234" s="90">
        <v>0</v>
      </c>
      <c r="AG234" s="90">
        <v>0</v>
      </c>
      <c r="AH234" s="91">
        <v>0</v>
      </c>
      <c r="AI234" s="90">
        <v>0</v>
      </c>
      <c r="AJ234" s="90">
        <v>0</v>
      </c>
      <c r="AK234" s="91">
        <v>0</v>
      </c>
      <c r="AL234" s="91">
        <v>0</v>
      </c>
      <c r="AM234" s="90">
        <v>0</v>
      </c>
      <c r="AN234" s="90">
        <v>0</v>
      </c>
      <c r="AO234" s="91">
        <v>0</v>
      </c>
      <c r="AP234" s="90">
        <v>0</v>
      </c>
      <c r="AQ234" s="90">
        <v>0</v>
      </c>
      <c r="AR234" s="91">
        <v>0</v>
      </c>
      <c r="AS234" s="91">
        <v>0</v>
      </c>
      <c r="AT234" s="90">
        <f>+K234-R234-Y234-AF234-AM234</f>
        <v>13250000</v>
      </c>
      <c r="AU234" s="90">
        <f>+L234-S234-Z234-AG234-AN234</f>
        <v>0</v>
      </c>
      <c r="AV234" s="91">
        <f>+M234-T234-AA234-AH234-AO234</f>
        <v>13250000</v>
      </c>
      <c r="AW234" s="90">
        <f>+N234-U234-AB234-AI234-AP234</f>
        <v>0</v>
      </c>
      <c r="AX234" s="90">
        <f>+O234-V234-AC234-AJ234-AQ234</f>
        <v>0</v>
      </c>
      <c r="AY234" s="91">
        <f>+P234-W234-AD234-AK234-AR234</f>
        <v>0</v>
      </c>
      <c r="AZ234" s="91">
        <f>+Q234-X234-AE234-AL234-AS234</f>
        <v>13250000</v>
      </c>
      <c r="BA234" s="137">
        <v>1</v>
      </c>
      <c r="BB234" s="138"/>
      <c r="BC234" s="137"/>
      <c r="BD234" s="138"/>
      <c r="BE234" s="137"/>
      <c r="BF234" s="138"/>
      <c r="BG234" s="137">
        <f>+BA234-BC234-BE234</f>
        <v>1</v>
      </c>
      <c r="BH234" s="138"/>
    </row>
    <row r="235" spans="1:60" ht="27.75">
      <c r="A235" s="83">
        <v>2026</v>
      </c>
      <c r="B235" s="83">
        <v>8324</v>
      </c>
      <c r="C235" s="83">
        <v>3</v>
      </c>
      <c r="D235" s="83">
        <v>8</v>
      </c>
      <c r="E235" s="83">
        <v>24</v>
      </c>
      <c r="F235" s="83">
        <v>3000</v>
      </c>
      <c r="G235" s="83">
        <v>3100</v>
      </c>
      <c r="H235" s="83">
        <v>319</v>
      </c>
      <c r="I235" s="92"/>
      <c r="J235" s="85" t="s">
        <v>80</v>
      </c>
      <c r="K235" s="86">
        <v>21220120.27</v>
      </c>
      <c r="L235" s="86">
        <v>40907320.390000001</v>
      </c>
      <c r="M235" s="86">
        <v>62127440.659999996</v>
      </c>
      <c r="N235" s="86">
        <v>0</v>
      </c>
      <c r="O235" s="86">
        <v>0</v>
      </c>
      <c r="P235" s="86">
        <v>0</v>
      </c>
      <c r="Q235" s="86">
        <v>62127440.659999996</v>
      </c>
      <c r="R235" s="86">
        <v>0</v>
      </c>
      <c r="S235" s="86">
        <v>0</v>
      </c>
      <c r="T235" s="86">
        <v>0</v>
      </c>
      <c r="U235" s="86">
        <v>0</v>
      </c>
      <c r="V235" s="86">
        <v>0</v>
      </c>
      <c r="W235" s="86">
        <v>0</v>
      </c>
      <c r="X235" s="86">
        <v>0</v>
      </c>
      <c r="Y235" s="86">
        <v>0</v>
      </c>
      <c r="Z235" s="86">
        <v>0</v>
      </c>
      <c r="AA235" s="86">
        <v>0</v>
      </c>
      <c r="AB235" s="86">
        <v>0</v>
      </c>
      <c r="AC235" s="86">
        <v>0</v>
      </c>
      <c r="AD235" s="86">
        <v>0</v>
      </c>
      <c r="AE235" s="86">
        <v>0</v>
      </c>
      <c r="AF235" s="86">
        <v>0</v>
      </c>
      <c r="AG235" s="86">
        <v>0</v>
      </c>
      <c r="AH235" s="86">
        <v>0</v>
      </c>
      <c r="AI235" s="86">
        <v>0</v>
      </c>
      <c r="AJ235" s="86">
        <v>0</v>
      </c>
      <c r="AK235" s="86">
        <v>0</v>
      </c>
      <c r="AL235" s="86">
        <v>0</v>
      </c>
      <c r="AM235" s="86">
        <v>0</v>
      </c>
      <c r="AN235" s="86">
        <v>0</v>
      </c>
      <c r="AO235" s="86">
        <v>0</v>
      </c>
      <c r="AP235" s="86">
        <v>0</v>
      </c>
      <c r="AQ235" s="86">
        <v>0</v>
      </c>
      <c r="AR235" s="86">
        <v>0</v>
      </c>
      <c r="AS235" s="86">
        <v>0</v>
      </c>
      <c r="AT235" s="86">
        <f>+K235-R235-Y235-AF235-AM235</f>
        <v>21220120.27</v>
      </c>
      <c r="AU235" s="86">
        <f>+L235-S235-Z235-AG235-AN235</f>
        <v>40907320.390000001</v>
      </c>
      <c r="AV235" s="86">
        <f>+M235-T235-AA235-AH235-AO235</f>
        <v>62127440.659999996</v>
      </c>
      <c r="AW235" s="86">
        <f>+N235-U235-AB235-AI235-AP235</f>
        <v>0</v>
      </c>
      <c r="AX235" s="86">
        <f>+O235-V235-AC235-AJ235-AQ235</f>
        <v>0</v>
      </c>
      <c r="AY235" s="86">
        <f>+P235-W235-AD235-AK235-AR235</f>
        <v>0</v>
      </c>
      <c r="AZ235" s="86">
        <f>+Q235-X235-AE235-AL235-AS235</f>
        <v>62127440.659999996</v>
      </c>
      <c r="BA235" s="135"/>
      <c r="BB235" s="136"/>
      <c r="BC235" s="135"/>
      <c r="BD235" s="136"/>
      <c r="BE235" s="135"/>
      <c r="BF235" s="136"/>
      <c r="BG235" s="135"/>
      <c r="BH235" s="136"/>
    </row>
    <row r="236" spans="1:60" ht="27.75">
      <c r="A236" s="87">
        <v>2026</v>
      </c>
      <c r="B236" s="87">
        <v>8324</v>
      </c>
      <c r="C236" s="87">
        <v>3</v>
      </c>
      <c r="D236" s="87">
        <v>8</v>
      </c>
      <c r="E236" s="87">
        <v>24</v>
      </c>
      <c r="F236" s="87">
        <v>3000</v>
      </c>
      <c r="G236" s="87">
        <v>3100</v>
      </c>
      <c r="H236" s="87">
        <v>319</v>
      </c>
      <c r="I236" s="88">
        <v>1</v>
      </c>
      <c r="J236" s="89" t="s">
        <v>144</v>
      </c>
      <c r="K236" s="90">
        <v>21220120.27</v>
      </c>
      <c r="L236" s="90">
        <v>40907320.390000001</v>
      </c>
      <c r="M236" s="91">
        <v>62127440.659999996</v>
      </c>
      <c r="N236" s="90">
        <v>0</v>
      </c>
      <c r="O236" s="90">
        <v>0</v>
      </c>
      <c r="P236" s="91">
        <v>0</v>
      </c>
      <c r="Q236" s="91">
        <v>62127440.659999996</v>
      </c>
      <c r="R236" s="90">
        <v>0</v>
      </c>
      <c r="S236" s="90">
        <v>0</v>
      </c>
      <c r="T236" s="91">
        <v>0</v>
      </c>
      <c r="U236" s="90">
        <v>0</v>
      </c>
      <c r="V236" s="90">
        <v>0</v>
      </c>
      <c r="W236" s="91">
        <v>0</v>
      </c>
      <c r="X236" s="91">
        <v>0</v>
      </c>
      <c r="Y236" s="90">
        <v>0</v>
      </c>
      <c r="Z236" s="90">
        <v>0</v>
      </c>
      <c r="AA236" s="91">
        <v>0</v>
      </c>
      <c r="AB236" s="90">
        <v>0</v>
      </c>
      <c r="AC236" s="90">
        <v>0</v>
      </c>
      <c r="AD236" s="91">
        <v>0</v>
      </c>
      <c r="AE236" s="91">
        <v>0</v>
      </c>
      <c r="AF236" s="90">
        <v>0</v>
      </c>
      <c r="AG236" s="90">
        <v>0</v>
      </c>
      <c r="AH236" s="91">
        <v>0</v>
      </c>
      <c r="AI236" s="90">
        <v>0</v>
      </c>
      <c r="AJ236" s="90">
        <v>0</v>
      </c>
      <c r="AK236" s="91">
        <v>0</v>
      </c>
      <c r="AL236" s="91">
        <v>0</v>
      </c>
      <c r="AM236" s="90">
        <v>0</v>
      </c>
      <c r="AN236" s="90">
        <v>0</v>
      </c>
      <c r="AO236" s="91">
        <v>0</v>
      </c>
      <c r="AP236" s="90">
        <v>0</v>
      </c>
      <c r="AQ236" s="90">
        <v>0</v>
      </c>
      <c r="AR236" s="91">
        <v>0</v>
      </c>
      <c r="AS236" s="91">
        <v>0</v>
      </c>
      <c r="AT236" s="90">
        <f>+K236-R236-Y236-AF236-AM236</f>
        <v>21220120.27</v>
      </c>
      <c r="AU236" s="90">
        <f>+L236-S236-Z236-AG236-AN236</f>
        <v>40907320.390000001</v>
      </c>
      <c r="AV236" s="91">
        <f>+M236-T236-AA236-AH236-AO236</f>
        <v>62127440.659999996</v>
      </c>
      <c r="AW236" s="90">
        <f>+N236-U236-AB236-AI236-AP236</f>
        <v>0</v>
      </c>
      <c r="AX236" s="90">
        <f>+O236-V236-AC236-AJ236-AQ236</f>
        <v>0</v>
      </c>
      <c r="AY236" s="91">
        <f>+P236-W236-AD236-AK236-AR236</f>
        <v>0</v>
      </c>
      <c r="AZ236" s="91">
        <f>+Q236-X236-AE236-AL236-AS236</f>
        <v>62127440.659999996</v>
      </c>
      <c r="BA236" s="137">
        <v>11</v>
      </c>
      <c r="BB236" s="138"/>
      <c r="BC236" s="137"/>
      <c r="BD236" s="138"/>
      <c r="BE236" s="137"/>
      <c r="BF236" s="138"/>
      <c r="BG236" s="137">
        <f>+BA236-BC236-BE236</f>
        <v>11</v>
      </c>
      <c r="BH236" s="138"/>
    </row>
    <row r="237" spans="1:60" ht="27.75">
      <c r="A237" s="76">
        <v>2026</v>
      </c>
      <c r="B237" s="76">
        <v>8324</v>
      </c>
      <c r="C237" s="76">
        <v>3</v>
      </c>
      <c r="D237" s="76">
        <v>8</v>
      </c>
      <c r="E237" s="76">
        <v>24</v>
      </c>
      <c r="F237" s="76">
        <v>3000</v>
      </c>
      <c r="G237" s="76">
        <v>3500</v>
      </c>
      <c r="H237" s="76"/>
      <c r="I237" s="78" t="s">
        <v>19</v>
      </c>
      <c r="J237" s="81" t="s">
        <v>70</v>
      </c>
      <c r="K237" s="82">
        <v>7853322.21</v>
      </c>
      <c r="L237" s="82">
        <v>0</v>
      </c>
      <c r="M237" s="82">
        <v>7853322.21</v>
      </c>
      <c r="N237" s="82">
        <v>0</v>
      </c>
      <c r="O237" s="82">
        <v>0</v>
      </c>
      <c r="P237" s="82">
        <v>0</v>
      </c>
      <c r="Q237" s="82">
        <v>7853322.21</v>
      </c>
      <c r="R237" s="82">
        <v>0</v>
      </c>
      <c r="S237" s="82">
        <v>0</v>
      </c>
      <c r="T237" s="82">
        <v>0</v>
      </c>
      <c r="U237" s="82">
        <v>0</v>
      </c>
      <c r="V237" s="82">
        <v>0</v>
      </c>
      <c r="W237" s="82">
        <v>0</v>
      </c>
      <c r="X237" s="82">
        <v>0</v>
      </c>
      <c r="Y237" s="82">
        <v>0</v>
      </c>
      <c r="Z237" s="82">
        <v>0</v>
      </c>
      <c r="AA237" s="82">
        <v>0</v>
      </c>
      <c r="AB237" s="82">
        <v>0</v>
      </c>
      <c r="AC237" s="82">
        <v>0</v>
      </c>
      <c r="AD237" s="82">
        <v>0</v>
      </c>
      <c r="AE237" s="82">
        <v>0</v>
      </c>
      <c r="AF237" s="82">
        <v>0</v>
      </c>
      <c r="AG237" s="82">
        <v>0</v>
      </c>
      <c r="AH237" s="82">
        <v>0</v>
      </c>
      <c r="AI237" s="82">
        <v>0</v>
      </c>
      <c r="AJ237" s="82">
        <v>0</v>
      </c>
      <c r="AK237" s="82">
        <v>0</v>
      </c>
      <c r="AL237" s="82">
        <v>0</v>
      </c>
      <c r="AM237" s="82">
        <v>0</v>
      </c>
      <c r="AN237" s="82">
        <v>0</v>
      </c>
      <c r="AO237" s="82">
        <v>0</v>
      </c>
      <c r="AP237" s="82">
        <v>0</v>
      </c>
      <c r="AQ237" s="82">
        <v>0</v>
      </c>
      <c r="AR237" s="82">
        <v>0</v>
      </c>
      <c r="AS237" s="82">
        <v>0</v>
      </c>
      <c r="AT237" s="82">
        <f>+K237-R237-Y237-AF237-AM237</f>
        <v>7853322.21</v>
      </c>
      <c r="AU237" s="82">
        <f>+L237-S237-Z237-AG237-AN237</f>
        <v>0</v>
      </c>
      <c r="AV237" s="82">
        <f>+M237-T237-AA237-AH237-AO237</f>
        <v>7853322.21</v>
      </c>
      <c r="AW237" s="82">
        <f>+N237-U237-AB237-AI237-AP237</f>
        <v>0</v>
      </c>
      <c r="AX237" s="82">
        <f>+O237-V237-AC237-AJ237-AQ237</f>
        <v>0</v>
      </c>
      <c r="AY237" s="82">
        <f>+P237-W237-AD237-AK237-AR237</f>
        <v>0</v>
      </c>
      <c r="AZ237" s="82">
        <f>+Q237-X237-AE237-AL237-AS237</f>
        <v>7853322.21</v>
      </c>
      <c r="BA237" s="133"/>
      <c r="BB237" s="134"/>
      <c r="BC237" s="133"/>
      <c r="BD237" s="134"/>
      <c r="BE237" s="133"/>
      <c r="BF237" s="134"/>
      <c r="BG237" s="133"/>
      <c r="BH237" s="134"/>
    </row>
    <row r="238" spans="1:60" ht="55.5">
      <c r="A238" s="83">
        <v>2026</v>
      </c>
      <c r="B238" s="83">
        <v>8324</v>
      </c>
      <c r="C238" s="83">
        <v>3</v>
      </c>
      <c r="D238" s="83">
        <v>8</v>
      </c>
      <c r="E238" s="83">
        <v>24</v>
      </c>
      <c r="F238" s="83">
        <v>3000</v>
      </c>
      <c r="G238" s="83">
        <v>3500</v>
      </c>
      <c r="H238" s="83">
        <v>357</v>
      </c>
      <c r="I238" s="92" t="s">
        <v>19</v>
      </c>
      <c r="J238" s="85" t="s">
        <v>77</v>
      </c>
      <c r="K238" s="86">
        <v>7853322.21</v>
      </c>
      <c r="L238" s="86">
        <v>0</v>
      </c>
      <c r="M238" s="86">
        <v>7853322.21</v>
      </c>
      <c r="N238" s="86">
        <v>0</v>
      </c>
      <c r="O238" s="86">
        <v>0</v>
      </c>
      <c r="P238" s="86">
        <v>0</v>
      </c>
      <c r="Q238" s="86">
        <v>7853322.21</v>
      </c>
      <c r="R238" s="86">
        <v>0</v>
      </c>
      <c r="S238" s="86">
        <v>0</v>
      </c>
      <c r="T238" s="86">
        <v>0</v>
      </c>
      <c r="U238" s="86">
        <v>0</v>
      </c>
      <c r="V238" s="86">
        <v>0</v>
      </c>
      <c r="W238" s="86">
        <v>0</v>
      </c>
      <c r="X238" s="86">
        <v>0</v>
      </c>
      <c r="Y238" s="86">
        <v>0</v>
      </c>
      <c r="Z238" s="86">
        <v>0</v>
      </c>
      <c r="AA238" s="86">
        <v>0</v>
      </c>
      <c r="AB238" s="86">
        <v>0</v>
      </c>
      <c r="AC238" s="86">
        <v>0</v>
      </c>
      <c r="AD238" s="86">
        <v>0</v>
      </c>
      <c r="AE238" s="86">
        <v>0</v>
      </c>
      <c r="AF238" s="86">
        <v>0</v>
      </c>
      <c r="AG238" s="86">
        <v>0</v>
      </c>
      <c r="AH238" s="86">
        <v>0</v>
      </c>
      <c r="AI238" s="86">
        <v>0</v>
      </c>
      <c r="AJ238" s="86">
        <v>0</v>
      </c>
      <c r="AK238" s="86">
        <v>0</v>
      </c>
      <c r="AL238" s="86">
        <v>0</v>
      </c>
      <c r="AM238" s="86">
        <v>0</v>
      </c>
      <c r="AN238" s="86">
        <v>0</v>
      </c>
      <c r="AO238" s="86">
        <v>0</v>
      </c>
      <c r="AP238" s="86">
        <v>0</v>
      </c>
      <c r="AQ238" s="86">
        <v>0</v>
      </c>
      <c r="AR238" s="86">
        <v>0</v>
      </c>
      <c r="AS238" s="86">
        <v>0</v>
      </c>
      <c r="AT238" s="86">
        <f>+K238-R238-Y238-AF238-AM238</f>
        <v>7853322.21</v>
      </c>
      <c r="AU238" s="86">
        <f>+L238-S238-Z238-AG238-AN238</f>
        <v>0</v>
      </c>
      <c r="AV238" s="86">
        <f>+M238-T238-AA238-AH238-AO238</f>
        <v>7853322.21</v>
      </c>
      <c r="AW238" s="86">
        <f>+N238-U238-AB238-AI238-AP238</f>
        <v>0</v>
      </c>
      <c r="AX238" s="86">
        <f>+O238-V238-AC238-AJ238-AQ238</f>
        <v>0</v>
      </c>
      <c r="AY238" s="86">
        <f>+P238-W238-AD238-AK238-AR238</f>
        <v>0</v>
      </c>
      <c r="AZ238" s="86">
        <f>+Q238-X238-AE238-AL238-AS238</f>
        <v>7853322.21</v>
      </c>
      <c r="BA238" s="135"/>
      <c r="BB238" s="136"/>
      <c r="BC238" s="135"/>
      <c r="BD238" s="136"/>
      <c r="BE238" s="135"/>
      <c r="BF238" s="136"/>
      <c r="BG238" s="135"/>
      <c r="BH238" s="136"/>
    </row>
    <row r="239" spans="1:60" ht="55.5">
      <c r="A239" s="87">
        <v>2026</v>
      </c>
      <c r="B239" s="87">
        <v>8324</v>
      </c>
      <c r="C239" s="87">
        <v>3</v>
      </c>
      <c r="D239" s="87">
        <v>8</v>
      </c>
      <c r="E239" s="87">
        <v>24</v>
      </c>
      <c r="F239" s="87">
        <v>3000</v>
      </c>
      <c r="G239" s="87">
        <v>3500</v>
      </c>
      <c r="H239" s="87">
        <v>357</v>
      </c>
      <c r="I239" s="88">
        <v>1</v>
      </c>
      <c r="J239" s="89" t="s">
        <v>145</v>
      </c>
      <c r="K239" s="90">
        <v>7853322.21</v>
      </c>
      <c r="L239" s="90">
        <v>0</v>
      </c>
      <c r="M239" s="91">
        <v>7853322.21</v>
      </c>
      <c r="N239" s="90">
        <v>0</v>
      </c>
      <c r="O239" s="90">
        <v>0</v>
      </c>
      <c r="P239" s="91">
        <v>0</v>
      </c>
      <c r="Q239" s="91">
        <v>7853322.21</v>
      </c>
      <c r="R239" s="90">
        <v>0</v>
      </c>
      <c r="S239" s="90">
        <v>0</v>
      </c>
      <c r="T239" s="91">
        <v>0</v>
      </c>
      <c r="U239" s="90">
        <v>0</v>
      </c>
      <c r="V239" s="90">
        <v>0</v>
      </c>
      <c r="W239" s="91">
        <v>0</v>
      </c>
      <c r="X239" s="91">
        <v>0</v>
      </c>
      <c r="Y239" s="90">
        <v>0</v>
      </c>
      <c r="Z239" s="90">
        <v>0</v>
      </c>
      <c r="AA239" s="91">
        <v>0</v>
      </c>
      <c r="AB239" s="90">
        <v>0</v>
      </c>
      <c r="AC239" s="90">
        <v>0</v>
      </c>
      <c r="AD239" s="91">
        <v>0</v>
      </c>
      <c r="AE239" s="91">
        <v>0</v>
      </c>
      <c r="AF239" s="90">
        <v>0</v>
      </c>
      <c r="AG239" s="90">
        <v>0</v>
      </c>
      <c r="AH239" s="91">
        <v>0</v>
      </c>
      <c r="AI239" s="90">
        <v>0</v>
      </c>
      <c r="AJ239" s="90">
        <v>0</v>
      </c>
      <c r="AK239" s="91">
        <v>0</v>
      </c>
      <c r="AL239" s="91">
        <v>0</v>
      </c>
      <c r="AM239" s="90">
        <v>0</v>
      </c>
      <c r="AN239" s="90">
        <v>0</v>
      </c>
      <c r="AO239" s="91">
        <v>0</v>
      </c>
      <c r="AP239" s="90">
        <v>0</v>
      </c>
      <c r="AQ239" s="90">
        <v>0</v>
      </c>
      <c r="AR239" s="91">
        <v>0</v>
      </c>
      <c r="AS239" s="91">
        <v>0</v>
      </c>
      <c r="AT239" s="90">
        <f>+K239-R239-Y239-AF239-AM239</f>
        <v>7853322.21</v>
      </c>
      <c r="AU239" s="90">
        <f>+L239-S239-Z239-AG239-AN239</f>
        <v>0</v>
      </c>
      <c r="AV239" s="91">
        <f>+M239-T239-AA239-AH239-AO239</f>
        <v>7853322.21</v>
      </c>
      <c r="AW239" s="90">
        <f>+N239-U239-AB239-AI239-AP239</f>
        <v>0</v>
      </c>
      <c r="AX239" s="90">
        <f>+O239-V239-AC239-AJ239-AQ239</f>
        <v>0</v>
      </c>
      <c r="AY239" s="91">
        <f>+P239-W239-AD239-AK239-AR239</f>
        <v>0</v>
      </c>
      <c r="AZ239" s="91">
        <f>+Q239-X239-AE239-AL239-AS239</f>
        <v>7853322.21</v>
      </c>
      <c r="BA239" s="137">
        <v>2</v>
      </c>
      <c r="BB239" s="138"/>
      <c r="BC239" s="137"/>
      <c r="BD239" s="138"/>
      <c r="BE239" s="137"/>
      <c r="BF239" s="138"/>
      <c r="BG239" s="137">
        <f>+BA239-BC239-BE239</f>
        <v>2</v>
      </c>
      <c r="BH239" s="138"/>
    </row>
    <row r="240" spans="1:60" ht="27.75">
      <c r="A240" s="75">
        <v>2026</v>
      </c>
      <c r="B240" s="75">
        <v>8324</v>
      </c>
      <c r="C240" s="75">
        <v>3</v>
      </c>
      <c r="D240" s="75">
        <v>8</v>
      </c>
      <c r="E240" s="75">
        <v>24</v>
      </c>
      <c r="F240" s="75">
        <v>5000</v>
      </c>
      <c r="G240" s="75"/>
      <c r="H240" s="75"/>
      <c r="I240" s="77" t="s">
        <v>19</v>
      </c>
      <c r="J240" s="79" t="s">
        <v>36</v>
      </c>
      <c r="K240" s="80">
        <v>7724204.6799999997</v>
      </c>
      <c r="L240" s="80">
        <v>3524204.68</v>
      </c>
      <c r="M240" s="80">
        <v>11248409.359999999</v>
      </c>
      <c r="N240" s="80">
        <v>0</v>
      </c>
      <c r="O240" s="80">
        <v>0</v>
      </c>
      <c r="P240" s="80">
        <v>0</v>
      </c>
      <c r="Q240" s="80">
        <v>11248409.359999999</v>
      </c>
      <c r="R240" s="80">
        <v>0</v>
      </c>
      <c r="S240" s="80">
        <v>0</v>
      </c>
      <c r="T240" s="80">
        <v>0</v>
      </c>
      <c r="U240" s="80">
        <v>0</v>
      </c>
      <c r="V240" s="80">
        <v>0</v>
      </c>
      <c r="W240" s="80">
        <v>0</v>
      </c>
      <c r="X240" s="80">
        <v>0</v>
      </c>
      <c r="Y240" s="80">
        <v>0</v>
      </c>
      <c r="Z240" s="80">
        <v>0</v>
      </c>
      <c r="AA240" s="80">
        <v>0</v>
      </c>
      <c r="AB240" s="80">
        <v>0</v>
      </c>
      <c r="AC240" s="80">
        <v>0</v>
      </c>
      <c r="AD240" s="80">
        <v>0</v>
      </c>
      <c r="AE240" s="80">
        <v>0</v>
      </c>
      <c r="AF240" s="80">
        <v>0</v>
      </c>
      <c r="AG240" s="80">
        <v>0</v>
      </c>
      <c r="AH240" s="80">
        <v>0</v>
      </c>
      <c r="AI240" s="80">
        <v>0</v>
      </c>
      <c r="AJ240" s="80">
        <v>0</v>
      </c>
      <c r="AK240" s="80">
        <v>0</v>
      </c>
      <c r="AL240" s="80">
        <v>0</v>
      </c>
      <c r="AM240" s="80">
        <v>0</v>
      </c>
      <c r="AN240" s="80">
        <v>0</v>
      </c>
      <c r="AO240" s="80">
        <v>0</v>
      </c>
      <c r="AP240" s="80">
        <v>0</v>
      </c>
      <c r="AQ240" s="80">
        <v>0</v>
      </c>
      <c r="AR240" s="80">
        <v>0</v>
      </c>
      <c r="AS240" s="80">
        <v>0</v>
      </c>
      <c r="AT240" s="80">
        <f>+K240-R240-Y240-AF240-AM240</f>
        <v>7724204.6799999997</v>
      </c>
      <c r="AU240" s="80">
        <f>+L240-S240-Z240-AG240-AN240</f>
        <v>3524204.68</v>
      </c>
      <c r="AV240" s="80">
        <f>+M240-T240-AA240-AH240-AO240</f>
        <v>11248409.359999999</v>
      </c>
      <c r="AW240" s="80">
        <f>+N240-U240-AB240-AI240-AP240</f>
        <v>0</v>
      </c>
      <c r="AX240" s="80">
        <f>+O240-V240-AC240-AJ240-AQ240</f>
        <v>0</v>
      </c>
      <c r="AY240" s="80">
        <f>+P240-W240-AD240-AK240-AR240</f>
        <v>0</v>
      </c>
      <c r="AZ240" s="80">
        <f>+Q240-X240-AE240-AL240-AS240</f>
        <v>11248409.359999999</v>
      </c>
      <c r="BA240" s="131"/>
      <c r="BB240" s="132"/>
      <c r="BC240" s="131"/>
      <c r="BD240" s="132"/>
      <c r="BE240" s="131"/>
      <c r="BF240" s="132"/>
      <c r="BG240" s="131"/>
      <c r="BH240" s="132"/>
    </row>
    <row r="241" spans="1:60" ht="27.75">
      <c r="A241" s="76">
        <v>2026</v>
      </c>
      <c r="B241" s="76">
        <v>8324</v>
      </c>
      <c r="C241" s="76">
        <v>3</v>
      </c>
      <c r="D241" s="76">
        <v>8</v>
      </c>
      <c r="E241" s="76">
        <v>24</v>
      </c>
      <c r="F241" s="76">
        <v>5000</v>
      </c>
      <c r="G241" s="76">
        <v>5100</v>
      </c>
      <c r="H241" s="76"/>
      <c r="I241" s="78" t="s">
        <v>19</v>
      </c>
      <c r="J241" s="81" t="s">
        <v>37</v>
      </c>
      <c r="K241" s="82">
        <v>832064</v>
      </c>
      <c r="L241" s="82">
        <v>832064</v>
      </c>
      <c r="M241" s="82">
        <v>1664128</v>
      </c>
      <c r="N241" s="82">
        <v>0</v>
      </c>
      <c r="O241" s="82">
        <v>0</v>
      </c>
      <c r="P241" s="82">
        <v>0</v>
      </c>
      <c r="Q241" s="82">
        <v>1664128</v>
      </c>
      <c r="R241" s="82">
        <v>0</v>
      </c>
      <c r="S241" s="82">
        <v>0</v>
      </c>
      <c r="T241" s="82">
        <v>0</v>
      </c>
      <c r="U241" s="82">
        <v>0</v>
      </c>
      <c r="V241" s="82">
        <v>0</v>
      </c>
      <c r="W241" s="82">
        <v>0</v>
      </c>
      <c r="X241" s="82">
        <v>0</v>
      </c>
      <c r="Y241" s="82">
        <v>0</v>
      </c>
      <c r="Z241" s="82">
        <v>0</v>
      </c>
      <c r="AA241" s="82">
        <v>0</v>
      </c>
      <c r="AB241" s="82">
        <v>0</v>
      </c>
      <c r="AC241" s="82">
        <v>0</v>
      </c>
      <c r="AD241" s="82">
        <v>0</v>
      </c>
      <c r="AE241" s="82">
        <v>0</v>
      </c>
      <c r="AF241" s="82">
        <v>0</v>
      </c>
      <c r="AG241" s="82">
        <v>0</v>
      </c>
      <c r="AH241" s="82">
        <v>0</v>
      </c>
      <c r="AI241" s="82">
        <v>0</v>
      </c>
      <c r="AJ241" s="82">
        <v>0</v>
      </c>
      <c r="AK241" s="82">
        <v>0</v>
      </c>
      <c r="AL241" s="82">
        <v>0</v>
      </c>
      <c r="AM241" s="82">
        <v>0</v>
      </c>
      <c r="AN241" s="82">
        <v>0</v>
      </c>
      <c r="AO241" s="82">
        <v>0</v>
      </c>
      <c r="AP241" s="82">
        <v>0</v>
      </c>
      <c r="AQ241" s="82">
        <v>0</v>
      </c>
      <c r="AR241" s="82">
        <v>0</v>
      </c>
      <c r="AS241" s="82">
        <v>0</v>
      </c>
      <c r="AT241" s="82">
        <f>+K241-R241-Y241-AF241-AM241</f>
        <v>832064</v>
      </c>
      <c r="AU241" s="82">
        <f>+L241-S241-Z241-AG241-AN241</f>
        <v>832064</v>
      </c>
      <c r="AV241" s="82">
        <f>+M241-T241-AA241-AH241-AO241</f>
        <v>1664128</v>
      </c>
      <c r="AW241" s="82">
        <f>+N241-U241-AB241-AI241-AP241</f>
        <v>0</v>
      </c>
      <c r="AX241" s="82">
        <f>+O241-V241-AC241-AJ241-AQ241</f>
        <v>0</v>
      </c>
      <c r="AY241" s="82">
        <f>+P241-W241-AD241-AK241-AR241</f>
        <v>0</v>
      </c>
      <c r="AZ241" s="82">
        <f>+Q241-X241-AE241-AL241-AS241</f>
        <v>1664128</v>
      </c>
      <c r="BA241" s="133"/>
      <c r="BB241" s="134"/>
      <c r="BC241" s="133"/>
      <c r="BD241" s="134"/>
      <c r="BE241" s="133"/>
      <c r="BF241" s="134"/>
      <c r="BG241" s="133"/>
      <c r="BH241" s="134"/>
    </row>
    <row r="242" spans="1:60" ht="27.75">
      <c r="A242" s="83">
        <v>2026</v>
      </c>
      <c r="B242" s="83">
        <v>8324</v>
      </c>
      <c r="C242" s="83">
        <v>3</v>
      </c>
      <c r="D242" s="83">
        <v>8</v>
      </c>
      <c r="E242" s="83">
        <v>24</v>
      </c>
      <c r="F242" s="83">
        <v>5000</v>
      </c>
      <c r="G242" s="83">
        <v>5100</v>
      </c>
      <c r="H242" s="83">
        <v>515</v>
      </c>
      <c r="I242" s="92" t="s">
        <v>19</v>
      </c>
      <c r="J242" s="85" t="s">
        <v>38</v>
      </c>
      <c r="K242" s="86">
        <v>832064</v>
      </c>
      <c r="L242" s="86">
        <v>832064</v>
      </c>
      <c r="M242" s="86">
        <v>1664128</v>
      </c>
      <c r="N242" s="86">
        <v>0</v>
      </c>
      <c r="O242" s="86">
        <v>0</v>
      </c>
      <c r="P242" s="86">
        <v>0</v>
      </c>
      <c r="Q242" s="86">
        <v>1664128</v>
      </c>
      <c r="R242" s="86">
        <v>0</v>
      </c>
      <c r="S242" s="86">
        <v>0</v>
      </c>
      <c r="T242" s="86">
        <v>0</v>
      </c>
      <c r="U242" s="86">
        <v>0</v>
      </c>
      <c r="V242" s="86">
        <v>0</v>
      </c>
      <c r="W242" s="86">
        <v>0</v>
      </c>
      <c r="X242" s="86">
        <v>0</v>
      </c>
      <c r="Y242" s="86">
        <v>0</v>
      </c>
      <c r="Z242" s="86">
        <v>0</v>
      </c>
      <c r="AA242" s="86">
        <v>0</v>
      </c>
      <c r="AB242" s="86">
        <v>0</v>
      </c>
      <c r="AC242" s="86">
        <v>0</v>
      </c>
      <c r="AD242" s="86">
        <v>0</v>
      </c>
      <c r="AE242" s="86">
        <v>0</v>
      </c>
      <c r="AF242" s="86">
        <v>0</v>
      </c>
      <c r="AG242" s="86">
        <v>0</v>
      </c>
      <c r="AH242" s="86">
        <v>0</v>
      </c>
      <c r="AI242" s="86">
        <v>0</v>
      </c>
      <c r="AJ242" s="86">
        <v>0</v>
      </c>
      <c r="AK242" s="86">
        <v>0</v>
      </c>
      <c r="AL242" s="86">
        <v>0</v>
      </c>
      <c r="AM242" s="86">
        <v>0</v>
      </c>
      <c r="AN242" s="86">
        <v>0</v>
      </c>
      <c r="AO242" s="86">
        <v>0</v>
      </c>
      <c r="AP242" s="86">
        <v>0</v>
      </c>
      <c r="AQ242" s="86">
        <v>0</v>
      </c>
      <c r="AR242" s="86">
        <v>0</v>
      </c>
      <c r="AS242" s="86">
        <v>0</v>
      </c>
      <c r="AT242" s="86">
        <f>+K242-R242-Y242-AF242-AM242</f>
        <v>832064</v>
      </c>
      <c r="AU242" s="86">
        <f>+L242-S242-Z242-AG242-AN242</f>
        <v>832064</v>
      </c>
      <c r="AV242" s="86">
        <f>+M242-T242-AA242-AH242-AO242</f>
        <v>1664128</v>
      </c>
      <c r="AW242" s="86">
        <f>+N242-U242-AB242-AI242-AP242</f>
        <v>0</v>
      </c>
      <c r="AX242" s="86">
        <f>+O242-V242-AC242-AJ242-AQ242</f>
        <v>0</v>
      </c>
      <c r="AY242" s="86">
        <f>+P242-W242-AD242-AK242-AR242</f>
        <v>0</v>
      </c>
      <c r="AZ242" s="86">
        <f>+Q242-X242-AE242-AL242-AS242</f>
        <v>1664128</v>
      </c>
      <c r="BA242" s="135"/>
      <c r="BB242" s="136"/>
      <c r="BC242" s="135"/>
      <c r="BD242" s="136"/>
      <c r="BE242" s="135"/>
      <c r="BF242" s="136"/>
      <c r="BG242" s="135"/>
      <c r="BH242" s="136"/>
    </row>
    <row r="243" spans="1:60" ht="27.75">
      <c r="A243" s="87">
        <v>2026</v>
      </c>
      <c r="B243" s="87">
        <v>8324</v>
      </c>
      <c r="C243" s="87">
        <v>3</v>
      </c>
      <c r="D243" s="87">
        <v>8</v>
      </c>
      <c r="E243" s="87">
        <v>24</v>
      </c>
      <c r="F243" s="87">
        <v>5000</v>
      </c>
      <c r="G243" s="87">
        <v>5100</v>
      </c>
      <c r="H243" s="87">
        <v>515</v>
      </c>
      <c r="I243" s="88">
        <v>1</v>
      </c>
      <c r="J243" s="89" t="s">
        <v>38</v>
      </c>
      <c r="K243" s="90">
        <v>832064</v>
      </c>
      <c r="L243" s="90">
        <v>832064</v>
      </c>
      <c r="M243" s="91">
        <v>1664128</v>
      </c>
      <c r="N243" s="90">
        <v>0</v>
      </c>
      <c r="O243" s="90">
        <v>0</v>
      </c>
      <c r="P243" s="91">
        <v>0</v>
      </c>
      <c r="Q243" s="91">
        <v>1664128</v>
      </c>
      <c r="R243" s="90">
        <v>0</v>
      </c>
      <c r="S243" s="90">
        <v>0</v>
      </c>
      <c r="T243" s="91">
        <v>0</v>
      </c>
      <c r="U243" s="90">
        <v>0</v>
      </c>
      <c r="V243" s="90">
        <v>0</v>
      </c>
      <c r="W243" s="91">
        <v>0</v>
      </c>
      <c r="X243" s="91">
        <v>0</v>
      </c>
      <c r="Y243" s="90">
        <v>0</v>
      </c>
      <c r="Z243" s="90">
        <v>0</v>
      </c>
      <c r="AA243" s="91">
        <v>0</v>
      </c>
      <c r="AB243" s="90">
        <v>0</v>
      </c>
      <c r="AC243" s="90">
        <v>0</v>
      </c>
      <c r="AD243" s="91">
        <v>0</v>
      </c>
      <c r="AE243" s="91">
        <v>0</v>
      </c>
      <c r="AF243" s="90">
        <v>0</v>
      </c>
      <c r="AG243" s="90">
        <v>0</v>
      </c>
      <c r="AH243" s="91">
        <v>0</v>
      </c>
      <c r="AI243" s="90">
        <v>0</v>
      </c>
      <c r="AJ243" s="90">
        <v>0</v>
      </c>
      <c r="AK243" s="91">
        <v>0</v>
      </c>
      <c r="AL243" s="91">
        <v>0</v>
      </c>
      <c r="AM243" s="90">
        <v>0</v>
      </c>
      <c r="AN243" s="90">
        <v>0</v>
      </c>
      <c r="AO243" s="91">
        <v>0</v>
      </c>
      <c r="AP243" s="90">
        <v>0</v>
      </c>
      <c r="AQ243" s="90">
        <v>0</v>
      </c>
      <c r="AR243" s="91">
        <v>0</v>
      </c>
      <c r="AS243" s="91">
        <v>0</v>
      </c>
      <c r="AT243" s="90">
        <f>+K243-R243-Y243-AF243-AM243</f>
        <v>832064</v>
      </c>
      <c r="AU243" s="90">
        <f>+L243-S243-Z243-AG243-AN243</f>
        <v>832064</v>
      </c>
      <c r="AV243" s="91">
        <f>+M243-T243-AA243-AH243-AO243</f>
        <v>1664128</v>
      </c>
      <c r="AW243" s="90">
        <f>+N243-U243-AB243-AI243-AP243</f>
        <v>0</v>
      </c>
      <c r="AX243" s="90">
        <f>+O243-V243-AC243-AJ243-AQ243</f>
        <v>0</v>
      </c>
      <c r="AY243" s="91">
        <f>+P243-W243-AD243-AK243-AR243</f>
        <v>0</v>
      </c>
      <c r="AZ243" s="91">
        <f>+Q243-X243-AE243-AL243-AS243</f>
        <v>1664128</v>
      </c>
      <c r="BA243" s="137">
        <v>28</v>
      </c>
      <c r="BB243" s="138"/>
      <c r="BC243" s="137"/>
      <c r="BD243" s="138"/>
      <c r="BE243" s="137"/>
      <c r="BF243" s="138"/>
      <c r="BG243" s="137">
        <f>+BA243-BC243-BE243</f>
        <v>28</v>
      </c>
      <c r="BH243" s="138"/>
    </row>
    <row r="244" spans="1:60" ht="27.75">
      <c r="A244" s="76">
        <v>2026</v>
      </c>
      <c r="B244" s="76">
        <v>8324</v>
      </c>
      <c r="C244" s="76">
        <v>3</v>
      </c>
      <c r="D244" s="76">
        <v>8</v>
      </c>
      <c r="E244" s="76">
        <v>24</v>
      </c>
      <c r="F244" s="76">
        <v>5000</v>
      </c>
      <c r="G244" s="76">
        <v>5600</v>
      </c>
      <c r="H244" s="76"/>
      <c r="I244" s="78" t="s">
        <v>19</v>
      </c>
      <c r="J244" s="81" t="s">
        <v>79</v>
      </c>
      <c r="K244" s="82">
        <v>2500140.6800000002</v>
      </c>
      <c r="L244" s="82">
        <v>2500140.6800000002</v>
      </c>
      <c r="M244" s="82">
        <v>5000281.3600000003</v>
      </c>
      <c r="N244" s="82">
        <v>0</v>
      </c>
      <c r="O244" s="82">
        <v>0</v>
      </c>
      <c r="P244" s="82">
        <v>0</v>
      </c>
      <c r="Q244" s="82">
        <v>5000281.3600000003</v>
      </c>
      <c r="R244" s="82">
        <v>0</v>
      </c>
      <c r="S244" s="82">
        <v>0</v>
      </c>
      <c r="T244" s="82">
        <v>0</v>
      </c>
      <c r="U244" s="82">
        <v>0</v>
      </c>
      <c r="V244" s="82">
        <v>0</v>
      </c>
      <c r="W244" s="82">
        <v>0</v>
      </c>
      <c r="X244" s="82">
        <v>0</v>
      </c>
      <c r="Y244" s="82">
        <v>0</v>
      </c>
      <c r="Z244" s="82">
        <v>0</v>
      </c>
      <c r="AA244" s="82">
        <v>0</v>
      </c>
      <c r="AB244" s="82">
        <v>0</v>
      </c>
      <c r="AC244" s="82">
        <v>0</v>
      </c>
      <c r="AD244" s="82">
        <v>0</v>
      </c>
      <c r="AE244" s="82">
        <v>0</v>
      </c>
      <c r="AF244" s="82">
        <v>0</v>
      </c>
      <c r="AG244" s="82">
        <v>0</v>
      </c>
      <c r="AH244" s="82">
        <v>0</v>
      </c>
      <c r="AI244" s="82">
        <v>0</v>
      </c>
      <c r="AJ244" s="82">
        <v>0</v>
      </c>
      <c r="AK244" s="82">
        <v>0</v>
      </c>
      <c r="AL244" s="82">
        <v>0</v>
      </c>
      <c r="AM244" s="82">
        <v>0</v>
      </c>
      <c r="AN244" s="82">
        <v>0</v>
      </c>
      <c r="AO244" s="82">
        <v>0</v>
      </c>
      <c r="AP244" s="82">
        <v>0</v>
      </c>
      <c r="AQ244" s="82">
        <v>0</v>
      </c>
      <c r="AR244" s="82">
        <v>0</v>
      </c>
      <c r="AS244" s="82">
        <v>0</v>
      </c>
      <c r="AT244" s="82">
        <f>+K244-R244-Y244-AF244-AM244</f>
        <v>2500140.6800000002</v>
      </c>
      <c r="AU244" s="82">
        <f>+L244-S244-Z244-AG244-AN244</f>
        <v>2500140.6800000002</v>
      </c>
      <c r="AV244" s="82">
        <f>+M244-T244-AA244-AH244-AO244</f>
        <v>5000281.3600000003</v>
      </c>
      <c r="AW244" s="82">
        <f>+N244-U244-AB244-AI244-AP244</f>
        <v>0</v>
      </c>
      <c r="AX244" s="82">
        <f>+O244-V244-AC244-AJ244-AQ244</f>
        <v>0</v>
      </c>
      <c r="AY244" s="82">
        <f>+P244-W244-AD244-AK244-AR244</f>
        <v>0</v>
      </c>
      <c r="AZ244" s="82">
        <f>+Q244-X244-AE244-AL244-AS244</f>
        <v>5000281.3600000003</v>
      </c>
      <c r="BA244" s="133"/>
      <c r="BB244" s="134"/>
      <c r="BC244" s="133"/>
      <c r="BD244" s="134"/>
      <c r="BE244" s="133"/>
      <c r="BF244" s="134"/>
      <c r="BG244" s="133"/>
      <c r="BH244" s="134"/>
    </row>
    <row r="245" spans="1:60" ht="27.75">
      <c r="A245" s="83">
        <v>2026</v>
      </c>
      <c r="B245" s="83">
        <v>8324</v>
      </c>
      <c r="C245" s="83">
        <v>3</v>
      </c>
      <c r="D245" s="83">
        <v>8</v>
      </c>
      <c r="E245" s="83">
        <v>24</v>
      </c>
      <c r="F245" s="83">
        <v>5000</v>
      </c>
      <c r="G245" s="83">
        <v>5600</v>
      </c>
      <c r="H245" s="83">
        <v>565</v>
      </c>
      <c r="I245" s="92" t="s">
        <v>19</v>
      </c>
      <c r="J245" s="85" t="s">
        <v>78</v>
      </c>
      <c r="K245" s="86">
        <v>1119555.08</v>
      </c>
      <c r="L245" s="86">
        <v>1119555.08</v>
      </c>
      <c r="M245" s="86">
        <v>2239110.16</v>
      </c>
      <c r="N245" s="86">
        <v>0</v>
      </c>
      <c r="O245" s="86">
        <v>0</v>
      </c>
      <c r="P245" s="86">
        <v>0</v>
      </c>
      <c r="Q245" s="86">
        <v>2239110.16</v>
      </c>
      <c r="R245" s="86">
        <v>0</v>
      </c>
      <c r="S245" s="86">
        <v>0</v>
      </c>
      <c r="T245" s="86">
        <v>0</v>
      </c>
      <c r="U245" s="86">
        <v>0</v>
      </c>
      <c r="V245" s="86">
        <v>0</v>
      </c>
      <c r="W245" s="86">
        <v>0</v>
      </c>
      <c r="X245" s="86">
        <v>0</v>
      </c>
      <c r="Y245" s="86">
        <v>0</v>
      </c>
      <c r="Z245" s="86">
        <v>0</v>
      </c>
      <c r="AA245" s="86">
        <v>0</v>
      </c>
      <c r="AB245" s="86">
        <v>0</v>
      </c>
      <c r="AC245" s="86">
        <v>0</v>
      </c>
      <c r="AD245" s="86">
        <v>0</v>
      </c>
      <c r="AE245" s="86">
        <v>0</v>
      </c>
      <c r="AF245" s="86">
        <v>0</v>
      </c>
      <c r="AG245" s="86">
        <v>0</v>
      </c>
      <c r="AH245" s="86">
        <v>0</v>
      </c>
      <c r="AI245" s="86">
        <v>0</v>
      </c>
      <c r="AJ245" s="86">
        <v>0</v>
      </c>
      <c r="AK245" s="86">
        <v>0</v>
      </c>
      <c r="AL245" s="86">
        <v>0</v>
      </c>
      <c r="AM245" s="86">
        <v>0</v>
      </c>
      <c r="AN245" s="86">
        <v>0</v>
      </c>
      <c r="AO245" s="86">
        <v>0</v>
      </c>
      <c r="AP245" s="86">
        <v>0</v>
      </c>
      <c r="AQ245" s="86">
        <v>0</v>
      </c>
      <c r="AR245" s="86">
        <v>0</v>
      </c>
      <c r="AS245" s="86">
        <v>0</v>
      </c>
      <c r="AT245" s="86">
        <f>+K245-R245-Y245-AF245-AM245</f>
        <v>1119555.08</v>
      </c>
      <c r="AU245" s="86">
        <f>+L245-S245-Z245-AG245-AN245</f>
        <v>1119555.08</v>
      </c>
      <c r="AV245" s="86">
        <f>+M245-T245-AA245-AH245-AO245</f>
        <v>2239110.16</v>
      </c>
      <c r="AW245" s="86">
        <f>+N245-U245-AB245-AI245-AP245</f>
        <v>0</v>
      </c>
      <c r="AX245" s="86">
        <f>+O245-V245-AC245-AJ245-AQ245</f>
        <v>0</v>
      </c>
      <c r="AY245" s="86">
        <f>+P245-W245-AD245-AK245-AR245</f>
        <v>0</v>
      </c>
      <c r="AZ245" s="86">
        <f>+Q245-X245-AE245-AL245-AS245</f>
        <v>2239110.16</v>
      </c>
      <c r="BA245" s="135"/>
      <c r="BB245" s="136"/>
      <c r="BC245" s="135"/>
      <c r="BD245" s="136"/>
      <c r="BE245" s="135"/>
      <c r="BF245" s="136"/>
      <c r="BG245" s="135"/>
      <c r="BH245" s="136"/>
    </row>
    <row r="246" spans="1:60" ht="27.75">
      <c r="A246" s="87">
        <v>2026</v>
      </c>
      <c r="B246" s="87">
        <v>8324</v>
      </c>
      <c r="C246" s="87">
        <v>3</v>
      </c>
      <c r="D246" s="87">
        <v>8</v>
      </c>
      <c r="E246" s="87">
        <v>24</v>
      </c>
      <c r="F246" s="87">
        <v>5000</v>
      </c>
      <c r="G246" s="87">
        <v>5600</v>
      </c>
      <c r="H246" s="87">
        <v>565</v>
      </c>
      <c r="I246" s="88">
        <v>1</v>
      </c>
      <c r="J246" s="89" t="s">
        <v>78</v>
      </c>
      <c r="K246" s="90">
        <v>1119555.08</v>
      </c>
      <c r="L246" s="90">
        <v>1119555.08</v>
      </c>
      <c r="M246" s="91">
        <v>2239110.16</v>
      </c>
      <c r="N246" s="90">
        <v>0</v>
      </c>
      <c r="O246" s="90">
        <v>0</v>
      </c>
      <c r="P246" s="91">
        <v>0</v>
      </c>
      <c r="Q246" s="91">
        <v>2239110.16</v>
      </c>
      <c r="R246" s="90">
        <v>0</v>
      </c>
      <c r="S246" s="90">
        <v>0</v>
      </c>
      <c r="T246" s="91">
        <v>0</v>
      </c>
      <c r="U246" s="90">
        <v>0</v>
      </c>
      <c r="V246" s="90">
        <v>0</v>
      </c>
      <c r="W246" s="91">
        <v>0</v>
      </c>
      <c r="X246" s="91">
        <v>0</v>
      </c>
      <c r="Y246" s="90">
        <v>0</v>
      </c>
      <c r="Z246" s="90">
        <v>0</v>
      </c>
      <c r="AA246" s="91">
        <v>0</v>
      </c>
      <c r="AB246" s="90">
        <v>0</v>
      </c>
      <c r="AC246" s="90">
        <v>0</v>
      </c>
      <c r="AD246" s="91">
        <v>0</v>
      </c>
      <c r="AE246" s="91">
        <v>0</v>
      </c>
      <c r="AF246" s="90">
        <v>0</v>
      </c>
      <c r="AG246" s="90">
        <v>0</v>
      </c>
      <c r="AH246" s="91">
        <v>0</v>
      </c>
      <c r="AI246" s="90">
        <v>0</v>
      </c>
      <c r="AJ246" s="90">
        <v>0</v>
      </c>
      <c r="AK246" s="91">
        <v>0</v>
      </c>
      <c r="AL246" s="91">
        <v>0</v>
      </c>
      <c r="AM246" s="90">
        <v>0</v>
      </c>
      <c r="AN246" s="90">
        <v>0</v>
      </c>
      <c r="AO246" s="91">
        <v>0</v>
      </c>
      <c r="AP246" s="90">
        <v>0</v>
      </c>
      <c r="AQ246" s="90">
        <v>0</v>
      </c>
      <c r="AR246" s="91">
        <v>0</v>
      </c>
      <c r="AS246" s="91">
        <v>0</v>
      </c>
      <c r="AT246" s="90">
        <f>+K246-R246-Y246-AF246-AM246</f>
        <v>1119555.08</v>
      </c>
      <c r="AU246" s="90">
        <f>+L246-S246-Z246-AG246-AN246</f>
        <v>1119555.08</v>
      </c>
      <c r="AV246" s="91">
        <f>+M246-T246-AA246-AH246-AO246</f>
        <v>2239110.16</v>
      </c>
      <c r="AW246" s="90">
        <f>+N246-U246-AB246-AI246-AP246</f>
        <v>0</v>
      </c>
      <c r="AX246" s="90">
        <f>+O246-V246-AC246-AJ246-AQ246</f>
        <v>0</v>
      </c>
      <c r="AY246" s="91">
        <f>+P246-W246-AD246-AK246-AR246</f>
        <v>0</v>
      </c>
      <c r="AZ246" s="91">
        <f>+Q246-X246-AE246-AL246-AS246</f>
        <v>2239110.16</v>
      </c>
      <c r="BA246" s="137">
        <v>40</v>
      </c>
      <c r="BB246" s="138"/>
      <c r="BC246" s="137"/>
      <c r="BD246" s="138"/>
      <c r="BE246" s="137"/>
      <c r="BF246" s="138"/>
      <c r="BG246" s="137">
        <f>+BA246-BC246-BE246</f>
        <v>40</v>
      </c>
      <c r="BH246" s="138"/>
    </row>
    <row r="247" spans="1:60" ht="27.75">
      <c r="A247" s="83">
        <v>2026</v>
      </c>
      <c r="B247" s="83">
        <v>8324</v>
      </c>
      <c r="C247" s="83">
        <v>3</v>
      </c>
      <c r="D247" s="83">
        <v>8</v>
      </c>
      <c r="E247" s="83">
        <v>24</v>
      </c>
      <c r="F247" s="83">
        <v>5000</v>
      </c>
      <c r="G247" s="83">
        <v>5600</v>
      </c>
      <c r="H247" s="83">
        <v>566</v>
      </c>
      <c r="I247" s="92" t="s">
        <v>19</v>
      </c>
      <c r="J247" s="85" t="s">
        <v>142</v>
      </c>
      <c r="K247" s="86">
        <v>1380585.6</v>
      </c>
      <c r="L247" s="86">
        <v>1380585.6</v>
      </c>
      <c r="M247" s="86">
        <v>2761171.2</v>
      </c>
      <c r="N247" s="86">
        <v>0</v>
      </c>
      <c r="O247" s="86">
        <v>0</v>
      </c>
      <c r="P247" s="86">
        <v>0</v>
      </c>
      <c r="Q247" s="86">
        <v>2761171.2</v>
      </c>
      <c r="R247" s="86">
        <v>0</v>
      </c>
      <c r="S247" s="86">
        <v>0</v>
      </c>
      <c r="T247" s="86">
        <v>0</v>
      </c>
      <c r="U247" s="86">
        <v>0</v>
      </c>
      <c r="V247" s="86">
        <v>0</v>
      </c>
      <c r="W247" s="86">
        <v>0</v>
      </c>
      <c r="X247" s="86">
        <v>0</v>
      </c>
      <c r="Y247" s="86">
        <v>0</v>
      </c>
      <c r="Z247" s="86">
        <v>0</v>
      </c>
      <c r="AA247" s="86">
        <v>0</v>
      </c>
      <c r="AB247" s="86">
        <v>0</v>
      </c>
      <c r="AC247" s="86">
        <v>0</v>
      </c>
      <c r="AD247" s="86">
        <v>0</v>
      </c>
      <c r="AE247" s="86">
        <v>0</v>
      </c>
      <c r="AF247" s="86">
        <v>0</v>
      </c>
      <c r="AG247" s="86">
        <v>0</v>
      </c>
      <c r="AH247" s="86">
        <v>0</v>
      </c>
      <c r="AI247" s="86">
        <v>0</v>
      </c>
      <c r="AJ247" s="86">
        <v>0</v>
      </c>
      <c r="AK247" s="86">
        <v>0</v>
      </c>
      <c r="AL247" s="86">
        <v>0</v>
      </c>
      <c r="AM247" s="86">
        <v>0</v>
      </c>
      <c r="AN247" s="86">
        <v>0</v>
      </c>
      <c r="AO247" s="86">
        <v>0</v>
      </c>
      <c r="AP247" s="86">
        <v>0</v>
      </c>
      <c r="AQ247" s="86">
        <v>0</v>
      </c>
      <c r="AR247" s="86">
        <v>0</v>
      </c>
      <c r="AS247" s="86">
        <v>0</v>
      </c>
      <c r="AT247" s="86">
        <f>+K247-R247-Y247-AF247-AM247</f>
        <v>1380585.6</v>
      </c>
      <c r="AU247" s="86">
        <f>+L247-S247-Z247-AG247-AN247</f>
        <v>1380585.6</v>
      </c>
      <c r="AV247" s="86">
        <f>+M247-T247-AA247-AH247-AO247</f>
        <v>2761171.2</v>
      </c>
      <c r="AW247" s="86">
        <f>+N247-U247-AB247-AI247-AP247</f>
        <v>0</v>
      </c>
      <c r="AX247" s="86">
        <f>+O247-V247-AC247-AJ247-AQ247</f>
        <v>0</v>
      </c>
      <c r="AY247" s="86">
        <f>+P247-W247-AD247-AK247-AR247</f>
        <v>0</v>
      </c>
      <c r="AZ247" s="86">
        <f>+Q247-X247-AE247-AL247-AS247</f>
        <v>2761171.2</v>
      </c>
      <c r="BA247" s="135"/>
      <c r="BB247" s="136"/>
      <c r="BC247" s="135"/>
      <c r="BD247" s="136"/>
      <c r="BE247" s="135"/>
      <c r="BF247" s="136"/>
      <c r="BG247" s="135"/>
      <c r="BH247" s="136"/>
    </row>
    <row r="248" spans="1:60" ht="27.75">
      <c r="A248" s="87">
        <v>2026</v>
      </c>
      <c r="B248" s="87">
        <v>8324</v>
      </c>
      <c r="C248" s="87">
        <v>3</v>
      </c>
      <c r="D248" s="87">
        <v>8</v>
      </c>
      <c r="E248" s="87">
        <v>24</v>
      </c>
      <c r="F248" s="87">
        <v>5000</v>
      </c>
      <c r="G248" s="87">
        <v>5600</v>
      </c>
      <c r="H248" s="87">
        <v>566</v>
      </c>
      <c r="I248" s="88">
        <v>1</v>
      </c>
      <c r="J248" s="89" t="s">
        <v>142</v>
      </c>
      <c r="K248" s="90">
        <v>1380585.6</v>
      </c>
      <c r="L248" s="90">
        <v>1380585.6</v>
      </c>
      <c r="M248" s="91">
        <v>2761171.2</v>
      </c>
      <c r="N248" s="90">
        <v>0</v>
      </c>
      <c r="O248" s="90">
        <v>0</v>
      </c>
      <c r="P248" s="91">
        <v>0</v>
      </c>
      <c r="Q248" s="91">
        <v>2761171.2</v>
      </c>
      <c r="R248" s="90">
        <v>0</v>
      </c>
      <c r="S248" s="90">
        <v>0</v>
      </c>
      <c r="T248" s="91">
        <v>0</v>
      </c>
      <c r="U248" s="90">
        <v>0</v>
      </c>
      <c r="V248" s="90">
        <v>0</v>
      </c>
      <c r="W248" s="91">
        <v>0</v>
      </c>
      <c r="X248" s="91">
        <v>0</v>
      </c>
      <c r="Y248" s="90">
        <v>0</v>
      </c>
      <c r="Z248" s="90">
        <v>0</v>
      </c>
      <c r="AA248" s="91">
        <v>0</v>
      </c>
      <c r="AB248" s="90">
        <v>0</v>
      </c>
      <c r="AC248" s="90">
        <v>0</v>
      </c>
      <c r="AD248" s="91">
        <v>0</v>
      </c>
      <c r="AE248" s="91">
        <v>0</v>
      </c>
      <c r="AF248" s="90">
        <v>0</v>
      </c>
      <c r="AG248" s="90">
        <v>0</v>
      </c>
      <c r="AH248" s="91">
        <v>0</v>
      </c>
      <c r="AI248" s="90">
        <v>0</v>
      </c>
      <c r="AJ248" s="90">
        <v>0</v>
      </c>
      <c r="AK248" s="91">
        <v>0</v>
      </c>
      <c r="AL248" s="91">
        <v>0</v>
      </c>
      <c r="AM248" s="90">
        <v>0</v>
      </c>
      <c r="AN248" s="90">
        <v>0</v>
      </c>
      <c r="AO248" s="91">
        <v>0</v>
      </c>
      <c r="AP248" s="90">
        <v>0</v>
      </c>
      <c r="AQ248" s="90">
        <v>0</v>
      </c>
      <c r="AR248" s="91">
        <v>0</v>
      </c>
      <c r="AS248" s="91">
        <v>0</v>
      </c>
      <c r="AT248" s="90">
        <f>+K248-R248-Y248-AF248-AM248</f>
        <v>1380585.6</v>
      </c>
      <c r="AU248" s="90">
        <f>+L248-S248-Z248-AG248-AN248</f>
        <v>1380585.6</v>
      </c>
      <c r="AV248" s="91">
        <f>+M248-T248-AA248-AH248-AO248</f>
        <v>2761171.2</v>
      </c>
      <c r="AW248" s="90">
        <f>+N248-U248-AB248-AI248-AP248</f>
        <v>0</v>
      </c>
      <c r="AX248" s="90">
        <f>+O248-V248-AC248-AJ248-AQ248</f>
        <v>0</v>
      </c>
      <c r="AY248" s="91">
        <f>+P248-W248-AD248-AK248-AR248</f>
        <v>0</v>
      </c>
      <c r="AZ248" s="91">
        <f>+Q248-X248-AE248-AL248-AS248</f>
        <v>2761171.2</v>
      </c>
      <c r="BA248" s="137">
        <v>8</v>
      </c>
      <c r="BB248" s="138"/>
      <c r="BC248" s="137"/>
      <c r="BD248" s="138"/>
      <c r="BE248" s="137"/>
      <c r="BF248" s="138"/>
      <c r="BG248" s="137">
        <f>+BA248-BC248-BE248</f>
        <v>8</v>
      </c>
      <c r="BH248" s="138"/>
    </row>
    <row r="249" spans="1:60" ht="27.75">
      <c r="A249" s="76">
        <v>2026</v>
      </c>
      <c r="B249" s="76">
        <v>8324</v>
      </c>
      <c r="C249" s="76">
        <v>3</v>
      </c>
      <c r="D249" s="76">
        <v>8</v>
      </c>
      <c r="E249" s="76">
        <v>24</v>
      </c>
      <c r="F249" s="76">
        <v>5000</v>
      </c>
      <c r="G249" s="76">
        <v>5900</v>
      </c>
      <c r="H249" s="76"/>
      <c r="I249" s="78" t="s">
        <v>19</v>
      </c>
      <c r="J249" s="81" t="s">
        <v>41</v>
      </c>
      <c r="K249" s="82">
        <v>4392000</v>
      </c>
      <c r="L249" s="82">
        <v>192000</v>
      </c>
      <c r="M249" s="82">
        <v>4584000</v>
      </c>
      <c r="N249" s="82">
        <v>0</v>
      </c>
      <c r="O249" s="82">
        <v>0</v>
      </c>
      <c r="P249" s="82">
        <v>0</v>
      </c>
      <c r="Q249" s="82">
        <v>4584000</v>
      </c>
      <c r="R249" s="82">
        <v>0</v>
      </c>
      <c r="S249" s="82">
        <v>0</v>
      </c>
      <c r="T249" s="82">
        <v>0</v>
      </c>
      <c r="U249" s="82">
        <v>0</v>
      </c>
      <c r="V249" s="82">
        <v>0</v>
      </c>
      <c r="W249" s="82">
        <v>0</v>
      </c>
      <c r="X249" s="82">
        <v>0</v>
      </c>
      <c r="Y249" s="82">
        <v>0</v>
      </c>
      <c r="Z249" s="82">
        <v>0</v>
      </c>
      <c r="AA249" s="82">
        <v>0</v>
      </c>
      <c r="AB249" s="82">
        <v>0</v>
      </c>
      <c r="AC249" s="82">
        <v>0</v>
      </c>
      <c r="AD249" s="82">
        <v>0</v>
      </c>
      <c r="AE249" s="82">
        <v>0</v>
      </c>
      <c r="AF249" s="82">
        <v>0</v>
      </c>
      <c r="AG249" s="82">
        <v>0</v>
      </c>
      <c r="AH249" s="82">
        <v>0</v>
      </c>
      <c r="AI249" s="82">
        <v>0</v>
      </c>
      <c r="AJ249" s="82">
        <v>0</v>
      </c>
      <c r="AK249" s="82">
        <v>0</v>
      </c>
      <c r="AL249" s="82">
        <v>0</v>
      </c>
      <c r="AM249" s="82">
        <v>0</v>
      </c>
      <c r="AN249" s="82">
        <v>0</v>
      </c>
      <c r="AO249" s="82">
        <v>0</v>
      </c>
      <c r="AP249" s="82">
        <v>0</v>
      </c>
      <c r="AQ249" s="82">
        <v>0</v>
      </c>
      <c r="AR249" s="82">
        <v>0</v>
      </c>
      <c r="AS249" s="82">
        <v>0</v>
      </c>
      <c r="AT249" s="82">
        <f>+K249-R249-Y249-AF249-AM249</f>
        <v>4392000</v>
      </c>
      <c r="AU249" s="82">
        <f>+L249-S249-Z249-AG249-AN249</f>
        <v>192000</v>
      </c>
      <c r="AV249" s="82">
        <f>+M249-T249-AA249-AH249-AO249</f>
        <v>4584000</v>
      </c>
      <c r="AW249" s="82">
        <f>+N249-U249-AB249-AI249-AP249</f>
        <v>0</v>
      </c>
      <c r="AX249" s="82">
        <f>+O249-V249-AC249-AJ249-AQ249</f>
        <v>0</v>
      </c>
      <c r="AY249" s="82">
        <f>+P249-W249-AD249-AK249-AR249</f>
        <v>0</v>
      </c>
      <c r="AZ249" s="82">
        <f>+Q249-X249-AE249-AL249-AS249</f>
        <v>4584000</v>
      </c>
      <c r="BA249" s="133"/>
      <c r="BB249" s="134"/>
      <c r="BC249" s="133"/>
      <c r="BD249" s="134"/>
      <c r="BE249" s="133"/>
      <c r="BF249" s="134"/>
      <c r="BG249" s="133"/>
      <c r="BH249" s="134"/>
    </row>
    <row r="250" spans="1:60" ht="27.75">
      <c r="A250" s="83">
        <v>2026</v>
      </c>
      <c r="B250" s="83">
        <v>8324</v>
      </c>
      <c r="C250" s="83">
        <v>3</v>
      </c>
      <c r="D250" s="83">
        <v>8</v>
      </c>
      <c r="E250" s="83">
        <v>24</v>
      </c>
      <c r="F250" s="83">
        <v>5000</v>
      </c>
      <c r="G250" s="83">
        <v>5900</v>
      </c>
      <c r="H250" s="83">
        <v>597</v>
      </c>
      <c r="I250" s="92" t="s">
        <v>19</v>
      </c>
      <c r="J250" s="85" t="s">
        <v>42</v>
      </c>
      <c r="K250" s="86">
        <v>4392000</v>
      </c>
      <c r="L250" s="86">
        <v>192000</v>
      </c>
      <c r="M250" s="86">
        <v>4584000</v>
      </c>
      <c r="N250" s="86">
        <v>0</v>
      </c>
      <c r="O250" s="86">
        <v>0</v>
      </c>
      <c r="P250" s="86">
        <v>0</v>
      </c>
      <c r="Q250" s="86">
        <v>4584000</v>
      </c>
      <c r="R250" s="86">
        <v>0</v>
      </c>
      <c r="S250" s="86">
        <v>0</v>
      </c>
      <c r="T250" s="86">
        <v>0</v>
      </c>
      <c r="U250" s="86">
        <v>0</v>
      </c>
      <c r="V250" s="86">
        <v>0</v>
      </c>
      <c r="W250" s="86">
        <v>0</v>
      </c>
      <c r="X250" s="86">
        <v>0</v>
      </c>
      <c r="Y250" s="86">
        <v>0</v>
      </c>
      <c r="Z250" s="86">
        <v>0</v>
      </c>
      <c r="AA250" s="86">
        <v>0</v>
      </c>
      <c r="AB250" s="86">
        <v>0</v>
      </c>
      <c r="AC250" s="86">
        <v>0</v>
      </c>
      <c r="AD250" s="86">
        <v>0</v>
      </c>
      <c r="AE250" s="86">
        <v>0</v>
      </c>
      <c r="AF250" s="86">
        <v>0</v>
      </c>
      <c r="AG250" s="86">
        <v>0</v>
      </c>
      <c r="AH250" s="86">
        <v>0</v>
      </c>
      <c r="AI250" s="86">
        <v>0</v>
      </c>
      <c r="AJ250" s="86">
        <v>0</v>
      </c>
      <c r="AK250" s="86">
        <v>0</v>
      </c>
      <c r="AL250" s="86">
        <v>0</v>
      </c>
      <c r="AM250" s="86">
        <v>0</v>
      </c>
      <c r="AN250" s="86">
        <v>0</v>
      </c>
      <c r="AO250" s="86">
        <v>0</v>
      </c>
      <c r="AP250" s="86">
        <v>0</v>
      </c>
      <c r="AQ250" s="86">
        <v>0</v>
      </c>
      <c r="AR250" s="86">
        <v>0</v>
      </c>
      <c r="AS250" s="86">
        <v>0</v>
      </c>
      <c r="AT250" s="86">
        <f>+K250-R250-Y250-AF250-AM250</f>
        <v>4392000</v>
      </c>
      <c r="AU250" s="86">
        <f>+L250-S250-Z250-AG250-AN250</f>
        <v>192000</v>
      </c>
      <c r="AV250" s="86">
        <f>+M250-T250-AA250-AH250-AO250</f>
        <v>4584000</v>
      </c>
      <c r="AW250" s="86">
        <f>+N250-U250-AB250-AI250-AP250</f>
        <v>0</v>
      </c>
      <c r="AX250" s="86">
        <f>+O250-V250-AC250-AJ250-AQ250</f>
        <v>0</v>
      </c>
      <c r="AY250" s="86">
        <f>+P250-W250-AD250-AK250-AR250</f>
        <v>0</v>
      </c>
      <c r="AZ250" s="86">
        <f>+Q250-X250-AE250-AL250-AS250</f>
        <v>4584000</v>
      </c>
      <c r="BA250" s="135"/>
      <c r="BB250" s="136"/>
      <c r="BC250" s="135"/>
      <c r="BD250" s="136"/>
      <c r="BE250" s="135"/>
      <c r="BF250" s="136"/>
      <c r="BG250" s="135"/>
      <c r="BH250" s="136"/>
    </row>
    <row r="251" spans="1:60" ht="27.75">
      <c r="A251" s="87">
        <v>2026</v>
      </c>
      <c r="B251" s="87">
        <v>8324</v>
      </c>
      <c r="C251" s="87">
        <v>3</v>
      </c>
      <c r="D251" s="87">
        <v>8</v>
      </c>
      <c r="E251" s="87">
        <v>24</v>
      </c>
      <c r="F251" s="87">
        <v>5000</v>
      </c>
      <c r="G251" s="87">
        <v>5900</v>
      </c>
      <c r="H251" s="87">
        <v>597</v>
      </c>
      <c r="I251" s="88">
        <v>1</v>
      </c>
      <c r="J251" s="89" t="s">
        <v>43</v>
      </c>
      <c r="K251" s="90">
        <v>4392000</v>
      </c>
      <c r="L251" s="90">
        <v>192000</v>
      </c>
      <c r="M251" s="91">
        <v>4584000</v>
      </c>
      <c r="N251" s="90">
        <v>0</v>
      </c>
      <c r="O251" s="90">
        <v>0</v>
      </c>
      <c r="P251" s="91">
        <v>0</v>
      </c>
      <c r="Q251" s="91">
        <v>4584000</v>
      </c>
      <c r="R251" s="90">
        <v>0</v>
      </c>
      <c r="S251" s="90">
        <v>0</v>
      </c>
      <c r="T251" s="91">
        <v>0</v>
      </c>
      <c r="U251" s="90">
        <v>0</v>
      </c>
      <c r="V251" s="90">
        <v>0</v>
      </c>
      <c r="W251" s="91">
        <v>0</v>
      </c>
      <c r="X251" s="91">
        <v>0</v>
      </c>
      <c r="Y251" s="90">
        <v>0</v>
      </c>
      <c r="Z251" s="90">
        <v>0</v>
      </c>
      <c r="AA251" s="91">
        <v>0</v>
      </c>
      <c r="AB251" s="90">
        <v>0</v>
      </c>
      <c r="AC251" s="90">
        <v>0</v>
      </c>
      <c r="AD251" s="91">
        <v>0</v>
      </c>
      <c r="AE251" s="91">
        <v>0</v>
      </c>
      <c r="AF251" s="90">
        <v>0</v>
      </c>
      <c r="AG251" s="90">
        <v>0</v>
      </c>
      <c r="AH251" s="91">
        <v>0</v>
      </c>
      <c r="AI251" s="90">
        <v>0</v>
      </c>
      <c r="AJ251" s="90">
        <v>0</v>
      </c>
      <c r="AK251" s="91">
        <v>0</v>
      </c>
      <c r="AL251" s="91">
        <v>0</v>
      </c>
      <c r="AM251" s="90">
        <v>0</v>
      </c>
      <c r="AN251" s="90">
        <v>0</v>
      </c>
      <c r="AO251" s="91">
        <v>0</v>
      </c>
      <c r="AP251" s="90">
        <v>0</v>
      </c>
      <c r="AQ251" s="90">
        <v>0</v>
      </c>
      <c r="AR251" s="91">
        <v>0</v>
      </c>
      <c r="AS251" s="91">
        <v>0</v>
      </c>
      <c r="AT251" s="90">
        <f>+K251-R251-Y251-AF251-AM251</f>
        <v>4392000</v>
      </c>
      <c r="AU251" s="90">
        <f>+L251-S251-Z251-AG251-AN251</f>
        <v>192000</v>
      </c>
      <c r="AV251" s="91">
        <f>+M251-T251-AA251-AH251-AO251</f>
        <v>4584000</v>
      </c>
      <c r="AW251" s="90">
        <f>+N251-U251-AB251-AI251-AP251</f>
        <v>0</v>
      </c>
      <c r="AX251" s="90">
        <f>+O251-V251-AC251-AJ251-AQ251</f>
        <v>0</v>
      </c>
      <c r="AY251" s="91">
        <f>+P251-W251-AD251-AK251-AR251</f>
        <v>0</v>
      </c>
      <c r="AZ251" s="91">
        <f>+Q251-X251-AE251-AL251-AS251</f>
        <v>4584000</v>
      </c>
      <c r="BA251" s="137">
        <v>39</v>
      </c>
      <c r="BB251" s="138"/>
      <c r="BC251" s="137"/>
      <c r="BD251" s="138"/>
      <c r="BE251" s="137"/>
      <c r="BF251" s="138"/>
      <c r="BG251" s="137">
        <f>+BA251-BC251-BE251</f>
        <v>39</v>
      </c>
      <c r="BH251" s="138"/>
    </row>
    <row r="252" spans="1:60" ht="55.5">
      <c r="A252" s="57">
        <v>2026</v>
      </c>
      <c r="B252" s="57">
        <v>8324</v>
      </c>
      <c r="C252" s="57">
        <v>3</v>
      </c>
      <c r="D252" s="57">
        <v>9</v>
      </c>
      <c r="E252" s="57"/>
      <c r="F252" s="57"/>
      <c r="G252" s="57"/>
      <c r="H252" s="57"/>
      <c r="I252" s="64"/>
      <c r="J252" s="71" t="s">
        <v>146</v>
      </c>
      <c r="K252" s="72">
        <v>2562019.06</v>
      </c>
      <c r="L252" s="72">
        <v>2562019.06</v>
      </c>
      <c r="M252" s="72">
        <v>5124038.12</v>
      </c>
      <c r="N252" s="72">
        <v>1769545.2</v>
      </c>
      <c r="O252" s="72">
        <v>0</v>
      </c>
      <c r="P252" s="72">
        <v>1769545.2</v>
      </c>
      <c r="Q252" s="72">
        <v>6893583.3200000003</v>
      </c>
      <c r="R252" s="72">
        <v>0</v>
      </c>
      <c r="S252" s="72">
        <v>0</v>
      </c>
      <c r="T252" s="72">
        <v>0</v>
      </c>
      <c r="U252" s="72">
        <v>0</v>
      </c>
      <c r="V252" s="72">
        <v>0</v>
      </c>
      <c r="W252" s="72">
        <v>0</v>
      </c>
      <c r="X252" s="72">
        <v>0</v>
      </c>
      <c r="Y252" s="72">
        <v>0</v>
      </c>
      <c r="Z252" s="72">
        <v>0</v>
      </c>
      <c r="AA252" s="72">
        <v>0</v>
      </c>
      <c r="AB252" s="72">
        <v>0</v>
      </c>
      <c r="AC252" s="72">
        <v>0</v>
      </c>
      <c r="AD252" s="72">
        <v>0</v>
      </c>
      <c r="AE252" s="72">
        <v>0</v>
      </c>
      <c r="AF252" s="72">
        <v>0</v>
      </c>
      <c r="AG252" s="72">
        <v>0</v>
      </c>
      <c r="AH252" s="72">
        <v>0</v>
      </c>
      <c r="AI252" s="72">
        <v>0</v>
      </c>
      <c r="AJ252" s="72">
        <v>0</v>
      </c>
      <c r="AK252" s="72">
        <v>0</v>
      </c>
      <c r="AL252" s="72">
        <v>0</v>
      </c>
      <c r="AM252" s="72">
        <v>0</v>
      </c>
      <c r="AN252" s="72">
        <v>0</v>
      </c>
      <c r="AO252" s="72">
        <v>0</v>
      </c>
      <c r="AP252" s="72">
        <v>0</v>
      </c>
      <c r="AQ252" s="72">
        <v>0</v>
      </c>
      <c r="AR252" s="72">
        <v>0</v>
      </c>
      <c r="AS252" s="72">
        <v>0</v>
      </c>
      <c r="AT252" s="72">
        <f>+K252-R252-Y252-AF252-AM252</f>
        <v>2562019.06</v>
      </c>
      <c r="AU252" s="72">
        <f>+L252-S252-Z252-AG252-AN252</f>
        <v>2562019.06</v>
      </c>
      <c r="AV252" s="72">
        <f>+M252-T252-AA252-AH252-AO252</f>
        <v>5124038.12</v>
      </c>
      <c r="AW252" s="72">
        <f>+N252-U252-AB252-AI252-AP252</f>
        <v>1769545.2</v>
      </c>
      <c r="AX252" s="72">
        <f>+O252-V252-AC252-AJ252-AQ252</f>
        <v>0</v>
      </c>
      <c r="AY252" s="72">
        <f>+P252-W252-AD252-AK252-AR252</f>
        <v>1769545.2</v>
      </c>
      <c r="AZ252" s="72">
        <f>+Q252-X252-AE252-AL252-AS252</f>
        <v>6893583.3200000003</v>
      </c>
      <c r="BA252" s="127"/>
      <c r="BB252" s="128"/>
      <c r="BC252" s="127"/>
      <c r="BD252" s="128"/>
      <c r="BE252" s="127"/>
      <c r="BF252" s="128"/>
      <c r="BG252" s="127"/>
      <c r="BH252" s="128"/>
    </row>
    <row r="253" spans="1:60" ht="55.5">
      <c r="A253" s="58">
        <v>2026</v>
      </c>
      <c r="B253" s="58">
        <v>8324</v>
      </c>
      <c r="C253" s="58">
        <v>3</v>
      </c>
      <c r="D253" s="58">
        <v>9</v>
      </c>
      <c r="E253" s="58">
        <v>25</v>
      </c>
      <c r="F253" s="58"/>
      <c r="G253" s="58"/>
      <c r="H253" s="58"/>
      <c r="I253" s="66" t="s">
        <v>19</v>
      </c>
      <c r="J253" s="73" t="s">
        <v>147</v>
      </c>
      <c r="K253" s="74">
        <v>0</v>
      </c>
      <c r="L253" s="74">
        <v>0</v>
      </c>
      <c r="M253" s="74">
        <v>0</v>
      </c>
      <c r="N253" s="74">
        <v>1769545.2</v>
      </c>
      <c r="O253" s="74">
        <v>0</v>
      </c>
      <c r="P253" s="74">
        <v>1769545.2</v>
      </c>
      <c r="Q253" s="74">
        <v>1769545.2</v>
      </c>
      <c r="R253" s="74">
        <v>0</v>
      </c>
      <c r="S253" s="74">
        <v>0</v>
      </c>
      <c r="T253" s="74">
        <v>0</v>
      </c>
      <c r="U253" s="74">
        <v>0</v>
      </c>
      <c r="V253" s="74">
        <v>0</v>
      </c>
      <c r="W253" s="74">
        <v>0</v>
      </c>
      <c r="X253" s="74">
        <v>0</v>
      </c>
      <c r="Y253" s="74">
        <v>0</v>
      </c>
      <c r="Z253" s="74">
        <v>0</v>
      </c>
      <c r="AA253" s="74">
        <v>0</v>
      </c>
      <c r="AB253" s="74">
        <v>0</v>
      </c>
      <c r="AC253" s="74">
        <v>0</v>
      </c>
      <c r="AD253" s="74">
        <v>0</v>
      </c>
      <c r="AE253" s="74">
        <v>0</v>
      </c>
      <c r="AF253" s="74">
        <v>0</v>
      </c>
      <c r="AG253" s="74">
        <v>0</v>
      </c>
      <c r="AH253" s="74">
        <v>0</v>
      </c>
      <c r="AI253" s="74">
        <v>0</v>
      </c>
      <c r="AJ253" s="74">
        <v>0</v>
      </c>
      <c r="AK253" s="74">
        <v>0</v>
      </c>
      <c r="AL253" s="74">
        <v>0</v>
      </c>
      <c r="AM253" s="74">
        <v>0</v>
      </c>
      <c r="AN253" s="74">
        <v>0</v>
      </c>
      <c r="AO253" s="74">
        <v>0</v>
      </c>
      <c r="AP253" s="74">
        <v>0</v>
      </c>
      <c r="AQ253" s="74">
        <v>0</v>
      </c>
      <c r="AR253" s="74">
        <v>0</v>
      </c>
      <c r="AS253" s="74">
        <v>0</v>
      </c>
      <c r="AT253" s="74">
        <f>+K253-R253-Y253-AF253-AM253</f>
        <v>0</v>
      </c>
      <c r="AU253" s="74">
        <f>+L253-S253-Z253-AG253-AN253</f>
        <v>0</v>
      </c>
      <c r="AV253" s="74">
        <f>+M253-T253-AA253-AH253-AO253</f>
        <v>0</v>
      </c>
      <c r="AW253" s="74">
        <f>+N253-U253-AB253-AI253-AP253</f>
        <v>1769545.2</v>
      </c>
      <c r="AX253" s="74">
        <f>+O253-V253-AC253-AJ253-AQ253</f>
        <v>0</v>
      </c>
      <c r="AY253" s="74">
        <f>+P253-W253-AD253-AK253-AR253</f>
        <v>1769545.2</v>
      </c>
      <c r="AZ253" s="74">
        <f>+Q253-X253-AE253-AL253-AS253</f>
        <v>1769545.2</v>
      </c>
      <c r="BA253" s="129"/>
      <c r="BB253" s="130"/>
      <c r="BC253" s="129"/>
      <c r="BD253" s="130"/>
      <c r="BE253" s="129"/>
      <c r="BF253" s="130"/>
      <c r="BG253" s="129"/>
      <c r="BH253" s="130"/>
    </row>
    <row r="254" spans="1:60" ht="27.75">
      <c r="A254" s="75">
        <v>2026</v>
      </c>
      <c r="B254" s="75">
        <v>8324</v>
      </c>
      <c r="C254" s="75">
        <v>3</v>
      </c>
      <c r="D254" s="75">
        <v>9</v>
      </c>
      <c r="E254" s="75">
        <v>25</v>
      </c>
      <c r="F254" s="75">
        <v>1000</v>
      </c>
      <c r="G254" s="75"/>
      <c r="H254" s="75"/>
      <c r="I254" s="77" t="s">
        <v>19</v>
      </c>
      <c r="J254" s="79" t="s">
        <v>20</v>
      </c>
      <c r="K254" s="80">
        <v>0</v>
      </c>
      <c r="L254" s="80">
        <v>0</v>
      </c>
      <c r="M254" s="80">
        <v>0</v>
      </c>
      <c r="N254" s="80">
        <v>1769545.2</v>
      </c>
      <c r="O254" s="80">
        <v>0</v>
      </c>
      <c r="P254" s="80">
        <v>1769545.2</v>
      </c>
      <c r="Q254" s="80">
        <v>1769545.2</v>
      </c>
      <c r="R254" s="80">
        <v>0</v>
      </c>
      <c r="S254" s="80">
        <v>0</v>
      </c>
      <c r="T254" s="80">
        <v>0</v>
      </c>
      <c r="U254" s="80">
        <v>0</v>
      </c>
      <c r="V254" s="80">
        <v>0</v>
      </c>
      <c r="W254" s="80">
        <v>0</v>
      </c>
      <c r="X254" s="80">
        <v>0</v>
      </c>
      <c r="Y254" s="80">
        <v>0</v>
      </c>
      <c r="Z254" s="80">
        <v>0</v>
      </c>
      <c r="AA254" s="80">
        <v>0</v>
      </c>
      <c r="AB254" s="80">
        <v>0</v>
      </c>
      <c r="AC254" s="80">
        <v>0</v>
      </c>
      <c r="AD254" s="80">
        <v>0</v>
      </c>
      <c r="AE254" s="80">
        <v>0</v>
      </c>
      <c r="AF254" s="80">
        <v>0</v>
      </c>
      <c r="AG254" s="80">
        <v>0</v>
      </c>
      <c r="AH254" s="80">
        <v>0</v>
      </c>
      <c r="AI254" s="80">
        <v>0</v>
      </c>
      <c r="AJ254" s="80">
        <v>0</v>
      </c>
      <c r="AK254" s="80">
        <v>0</v>
      </c>
      <c r="AL254" s="80">
        <v>0</v>
      </c>
      <c r="AM254" s="80">
        <v>0</v>
      </c>
      <c r="AN254" s="80">
        <v>0</v>
      </c>
      <c r="AO254" s="80">
        <v>0</v>
      </c>
      <c r="AP254" s="80">
        <v>0</v>
      </c>
      <c r="AQ254" s="80">
        <v>0</v>
      </c>
      <c r="AR254" s="80">
        <v>0</v>
      </c>
      <c r="AS254" s="80">
        <v>0</v>
      </c>
      <c r="AT254" s="80">
        <f>+K254-R254-Y254-AF254-AM254</f>
        <v>0</v>
      </c>
      <c r="AU254" s="80">
        <f>+L254-S254-Z254-AG254-AN254</f>
        <v>0</v>
      </c>
      <c r="AV254" s="80">
        <f>+M254-T254-AA254-AH254-AO254</f>
        <v>0</v>
      </c>
      <c r="AW254" s="80">
        <f>+N254-U254-AB254-AI254-AP254</f>
        <v>1769545.2</v>
      </c>
      <c r="AX254" s="80">
        <f>+O254-V254-AC254-AJ254-AQ254</f>
        <v>0</v>
      </c>
      <c r="AY254" s="80">
        <f>+P254-W254-AD254-AK254-AR254</f>
        <v>1769545.2</v>
      </c>
      <c r="AZ254" s="80">
        <f>+Q254-X254-AE254-AL254-AS254</f>
        <v>1769545.2</v>
      </c>
      <c r="BA254" s="131"/>
      <c r="BB254" s="132"/>
      <c r="BC254" s="131"/>
      <c r="BD254" s="132"/>
      <c r="BE254" s="131"/>
      <c r="BF254" s="132"/>
      <c r="BG254" s="131"/>
      <c r="BH254" s="132"/>
    </row>
    <row r="255" spans="1:60" ht="27.75">
      <c r="A255" s="76">
        <v>2026</v>
      </c>
      <c r="B255" s="76">
        <v>8324</v>
      </c>
      <c r="C255" s="76">
        <v>3</v>
      </c>
      <c r="D255" s="76">
        <v>9</v>
      </c>
      <c r="E255" s="76">
        <v>25</v>
      </c>
      <c r="F255" s="76">
        <v>1000</v>
      </c>
      <c r="G255" s="76">
        <v>1200</v>
      </c>
      <c r="H255" s="76"/>
      <c r="I255" s="78" t="s">
        <v>19</v>
      </c>
      <c r="J255" s="81" t="s">
        <v>21</v>
      </c>
      <c r="K255" s="82">
        <v>0</v>
      </c>
      <c r="L255" s="82">
        <v>0</v>
      </c>
      <c r="M255" s="82">
        <v>0</v>
      </c>
      <c r="N255" s="82">
        <v>1769545.2</v>
      </c>
      <c r="O255" s="82">
        <v>0</v>
      </c>
      <c r="P255" s="82">
        <v>1769545.2</v>
      </c>
      <c r="Q255" s="82">
        <v>1769545.2</v>
      </c>
      <c r="R255" s="82">
        <v>0</v>
      </c>
      <c r="S255" s="82">
        <v>0</v>
      </c>
      <c r="T255" s="82">
        <v>0</v>
      </c>
      <c r="U255" s="82">
        <v>0</v>
      </c>
      <c r="V255" s="82">
        <v>0</v>
      </c>
      <c r="W255" s="82">
        <v>0</v>
      </c>
      <c r="X255" s="82">
        <v>0</v>
      </c>
      <c r="Y255" s="82">
        <v>0</v>
      </c>
      <c r="Z255" s="82">
        <v>0</v>
      </c>
      <c r="AA255" s="82">
        <v>0</v>
      </c>
      <c r="AB255" s="82">
        <v>0</v>
      </c>
      <c r="AC255" s="82">
        <v>0</v>
      </c>
      <c r="AD255" s="82">
        <v>0</v>
      </c>
      <c r="AE255" s="82">
        <v>0</v>
      </c>
      <c r="AF255" s="82">
        <v>0</v>
      </c>
      <c r="AG255" s="82">
        <v>0</v>
      </c>
      <c r="AH255" s="82">
        <v>0</v>
      </c>
      <c r="AI255" s="82">
        <v>0</v>
      </c>
      <c r="AJ255" s="82">
        <v>0</v>
      </c>
      <c r="AK255" s="82">
        <v>0</v>
      </c>
      <c r="AL255" s="82">
        <v>0</v>
      </c>
      <c r="AM255" s="82">
        <v>0</v>
      </c>
      <c r="AN255" s="82">
        <v>0</v>
      </c>
      <c r="AO255" s="82">
        <v>0</v>
      </c>
      <c r="AP255" s="82">
        <v>0</v>
      </c>
      <c r="AQ255" s="82">
        <v>0</v>
      </c>
      <c r="AR255" s="82">
        <v>0</v>
      </c>
      <c r="AS255" s="82">
        <v>0</v>
      </c>
      <c r="AT255" s="82">
        <f>+K255-R255-Y255-AF255-AM255</f>
        <v>0</v>
      </c>
      <c r="AU255" s="82">
        <f>+L255-S255-Z255-AG255-AN255</f>
        <v>0</v>
      </c>
      <c r="AV255" s="82">
        <f>+M255-T255-AA255-AH255-AO255</f>
        <v>0</v>
      </c>
      <c r="AW255" s="82">
        <f>+N255-U255-AB255-AI255-AP255</f>
        <v>1769545.2</v>
      </c>
      <c r="AX255" s="82">
        <f>+O255-V255-AC255-AJ255-AQ255</f>
        <v>0</v>
      </c>
      <c r="AY255" s="82">
        <f>+P255-W255-AD255-AK255-AR255</f>
        <v>1769545.2</v>
      </c>
      <c r="AZ255" s="82">
        <f>+Q255-X255-AE255-AL255-AS255</f>
        <v>1769545.2</v>
      </c>
      <c r="BA255" s="133"/>
      <c r="BB255" s="134"/>
      <c r="BC255" s="133"/>
      <c r="BD255" s="134"/>
      <c r="BE255" s="133"/>
      <c r="BF255" s="134"/>
      <c r="BG255" s="133"/>
      <c r="BH255" s="134"/>
    </row>
    <row r="256" spans="1:60" ht="27.75">
      <c r="A256" s="83">
        <v>2026</v>
      </c>
      <c r="B256" s="83">
        <v>8324</v>
      </c>
      <c r="C256" s="83">
        <v>3</v>
      </c>
      <c r="D256" s="83">
        <v>9</v>
      </c>
      <c r="E256" s="83">
        <v>25</v>
      </c>
      <c r="F256" s="83">
        <v>1000</v>
      </c>
      <c r="G256" s="83">
        <v>1200</v>
      </c>
      <c r="H256" s="83">
        <v>121</v>
      </c>
      <c r="I256" s="92" t="s">
        <v>19</v>
      </c>
      <c r="J256" s="85" t="s">
        <v>22</v>
      </c>
      <c r="K256" s="86">
        <v>0</v>
      </c>
      <c r="L256" s="86">
        <v>0</v>
      </c>
      <c r="M256" s="86">
        <v>0</v>
      </c>
      <c r="N256" s="86">
        <v>1769545.2</v>
      </c>
      <c r="O256" s="86">
        <v>0</v>
      </c>
      <c r="P256" s="86">
        <v>1769545.2</v>
      </c>
      <c r="Q256" s="86">
        <v>1769545.2</v>
      </c>
      <c r="R256" s="86">
        <v>0</v>
      </c>
      <c r="S256" s="86">
        <v>0</v>
      </c>
      <c r="T256" s="86">
        <v>0</v>
      </c>
      <c r="U256" s="86">
        <v>0</v>
      </c>
      <c r="V256" s="86">
        <v>0</v>
      </c>
      <c r="W256" s="86">
        <v>0</v>
      </c>
      <c r="X256" s="86">
        <v>0</v>
      </c>
      <c r="Y256" s="86">
        <v>0</v>
      </c>
      <c r="Z256" s="86">
        <v>0</v>
      </c>
      <c r="AA256" s="86">
        <v>0</v>
      </c>
      <c r="AB256" s="86">
        <v>0</v>
      </c>
      <c r="AC256" s="86">
        <v>0</v>
      </c>
      <c r="AD256" s="86">
        <v>0</v>
      </c>
      <c r="AE256" s="86">
        <v>0</v>
      </c>
      <c r="AF256" s="86">
        <v>0</v>
      </c>
      <c r="AG256" s="86">
        <v>0</v>
      </c>
      <c r="AH256" s="86">
        <v>0</v>
      </c>
      <c r="AI256" s="86">
        <v>0</v>
      </c>
      <c r="AJ256" s="86">
        <v>0</v>
      </c>
      <c r="AK256" s="86">
        <v>0</v>
      </c>
      <c r="AL256" s="86">
        <v>0</v>
      </c>
      <c r="AM256" s="86">
        <v>0</v>
      </c>
      <c r="AN256" s="86">
        <v>0</v>
      </c>
      <c r="AO256" s="86">
        <v>0</v>
      </c>
      <c r="AP256" s="86">
        <v>0</v>
      </c>
      <c r="AQ256" s="86">
        <v>0</v>
      </c>
      <c r="AR256" s="86">
        <v>0</v>
      </c>
      <c r="AS256" s="86">
        <v>0</v>
      </c>
      <c r="AT256" s="86">
        <f>+K256-R256-Y256-AF256-AM256</f>
        <v>0</v>
      </c>
      <c r="AU256" s="86">
        <f>+L256-S256-Z256-AG256-AN256</f>
        <v>0</v>
      </c>
      <c r="AV256" s="86">
        <f>+M256-T256-AA256-AH256-AO256</f>
        <v>0</v>
      </c>
      <c r="AW256" s="86">
        <f>+N256-U256-AB256-AI256-AP256</f>
        <v>1769545.2</v>
      </c>
      <c r="AX256" s="86">
        <f>+O256-V256-AC256-AJ256-AQ256</f>
        <v>0</v>
      </c>
      <c r="AY256" s="86">
        <f>+P256-W256-AD256-AK256-AR256</f>
        <v>1769545.2</v>
      </c>
      <c r="AZ256" s="86">
        <f>+Q256-X256-AE256-AL256-AS256</f>
        <v>1769545.2</v>
      </c>
      <c r="BA256" s="135"/>
      <c r="BB256" s="136"/>
      <c r="BC256" s="135"/>
      <c r="BD256" s="136"/>
      <c r="BE256" s="135"/>
      <c r="BF256" s="136"/>
      <c r="BG256" s="135"/>
      <c r="BH256" s="136"/>
    </row>
    <row r="257" spans="1:60" ht="27.75">
      <c r="A257" s="87">
        <v>2026</v>
      </c>
      <c r="B257" s="87">
        <v>8324</v>
      </c>
      <c r="C257" s="87">
        <v>3</v>
      </c>
      <c r="D257" s="87">
        <v>9</v>
      </c>
      <c r="E257" s="87">
        <v>25</v>
      </c>
      <c r="F257" s="87">
        <v>1000</v>
      </c>
      <c r="G257" s="87">
        <v>1200</v>
      </c>
      <c r="H257" s="87">
        <v>121</v>
      </c>
      <c r="I257" s="88">
        <v>1</v>
      </c>
      <c r="J257" s="89" t="s">
        <v>23</v>
      </c>
      <c r="K257" s="90">
        <v>0</v>
      </c>
      <c r="L257" s="90">
        <v>0</v>
      </c>
      <c r="M257" s="91">
        <v>0</v>
      </c>
      <c r="N257" s="90">
        <v>1769545.2</v>
      </c>
      <c r="O257" s="90">
        <v>0</v>
      </c>
      <c r="P257" s="91">
        <v>1769545.2</v>
      </c>
      <c r="Q257" s="91">
        <v>1769545.2</v>
      </c>
      <c r="R257" s="90">
        <v>0</v>
      </c>
      <c r="S257" s="90">
        <v>0</v>
      </c>
      <c r="T257" s="91">
        <v>0</v>
      </c>
      <c r="U257" s="90">
        <v>0</v>
      </c>
      <c r="V257" s="90">
        <v>0</v>
      </c>
      <c r="W257" s="91">
        <v>0</v>
      </c>
      <c r="X257" s="91">
        <v>0</v>
      </c>
      <c r="Y257" s="90">
        <v>0</v>
      </c>
      <c r="Z257" s="90">
        <v>0</v>
      </c>
      <c r="AA257" s="91">
        <v>0</v>
      </c>
      <c r="AB257" s="90">
        <v>0</v>
      </c>
      <c r="AC257" s="90">
        <v>0</v>
      </c>
      <c r="AD257" s="91">
        <v>0</v>
      </c>
      <c r="AE257" s="91">
        <v>0</v>
      </c>
      <c r="AF257" s="90">
        <v>0</v>
      </c>
      <c r="AG257" s="90">
        <v>0</v>
      </c>
      <c r="AH257" s="91">
        <v>0</v>
      </c>
      <c r="AI257" s="90">
        <v>0</v>
      </c>
      <c r="AJ257" s="90">
        <v>0</v>
      </c>
      <c r="AK257" s="91">
        <v>0</v>
      </c>
      <c r="AL257" s="91">
        <v>0</v>
      </c>
      <c r="AM257" s="90">
        <v>0</v>
      </c>
      <c r="AN257" s="90">
        <v>0</v>
      </c>
      <c r="AO257" s="91">
        <v>0</v>
      </c>
      <c r="AP257" s="90">
        <v>0</v>
      </c>
      <c r="AQ257" s="90">
        <v>0</v>
      </c>
      <c r="AR257" s="91">
        <v>0</v>
      </c>
      <c r="AS257" s="91">
        <v>0</v>
      </c>
      <c r="AT257" s="90">
        <f>+K257-R257-Y257-AF257-AM257</f>
        <v>0</v>
      </c>
      <c r="AU257" s="90">
        <f>+L257-S257-Z257-AG257-AN257</f>
        <v>0</v>
      </c>
      <c r="AV257" s="91">
        <f>+M257-T257-AA257-AH257-AO257</f>
        <v>0</v>
      </c>
      <c r="AW257" s="90">
        <f>+N257-U257-AB257-AI257-AP257</f>
        <v>1769545.2</v>
      </c>
      <c r="AX257" s="90">
        <f>+O257-V257-AC257-AJ257-AQ257</f>
        <v>0</v>
      </c>
      <c r="AY257" s="91">
        <f>+P257-W257-AD257-AK257-AR257</f>
        <v>1769545.2</v>
      </c>
      <c r="AZ257" s="91">
        <f>+Q257-X257-AE257-AL257-AS257</f>
        <v>1769545.2</v>
      </c>
      <c r="BA257" s="137">
        <v>10</v>
      </c>
      <c r="BB257" s="138"/>
      <c r="BC257" s="137"/>
      <c r="BD257" s="138"/>
      <c r="BE257" s="137"/>
      <c r="BF257" s="138"/>
      <c r="BG257" s="137">
        <f>+BA257-BC257-BE257</f>
        <v>10</v>
      </c>
      <c r="BH257" s="138"/>
    </row>
    <row r="258" spans="1:60" ht="55.5">
      <c r="A258" s="58">
        <v>2026</v>
      </c>
      <c r="B258" s="58">
        <v>8324</v>
      </c>
      <c r="C258" s="58">
        <v>3</v>
      </c>
      <c r="D258" s="58">
        <v>9</v>
      </c>
      <c r="E258" s="58">
        <v>26</v>
      </c>
      <c r="F258" s="58"/>
      <c r="G258" s="58"/>
      <c r="H258" s="58"/>
      <c r="I258" s="66" t="s">
        <v>19</v>
      </c>
      <c r="J258" s="73" t="s">
        <v>148</v>
      </c>
      <c r="K258" s="74">
        <v>2562019.06</v>
      </c>
      <c r="L258" s="74">
        <v>2562019.06</v>
      </c>
      <c r="M258" s="74">
        <v>5124038.12</v>
      </c>
      <c r="N258" s="74">
        <v>0</v>
      </c>
      <c r="O258" s="74">
        <v>0</v>
      </c>
      <c r="P258" s="74">
        <v>0</v>
      </c>
      <c r="Q258" s="74">
        <v>5124038.12</v>
      </c>
      <c r="R258" s="74">
        <v>0</v>
      </c>
      <c r="S258" s="74">
        <v>0</v>
      </c>
      <c r="T258" s="74">
        <v>0</v>
      </c>
      <c r="U258" s="74">
        <v>0</v>
      </c>
      <c r="V258" s="74">
        <v>0</v>
      </c>
      <c r="W258" s="74">
        <v>0</v>
      </c>
      <c r="X258" s="74">
        <v>0</v>
      </c>
      <c r="Y258" s="74">
        <v>0</v>
      </c>
      <c r="Z258" s="74">
        <v>0</v>
      </c>
      <c r="AA258" s="74">
        <v>0</v>
      </c>
      <c r="AB258" s="74">
        <v>0</v>
      </c>
      <c r="AC258" s="74">
        <v>0</v>
      </c>
      <c r="AD258" s="74">
        <v>0</v>
      </c>
      <c r="AE258" s="74">
        <v>0</v>
      </c>
      <c r="AF258" s="74">
        <v>0</v>
      </c>
      <c r="AG258" s="74">
        <v>0</v>
      </c>
      <c r="AH258" s="74">
        <v>0</v>
      </c>
      <c r="AI258" s="74">
        <v>0</v>
      </c>
      <c r="AJ258" s="74">
        <v>0</v>
      </c>
      <c r="AK258" s="74">
        <v>0</v>
      </c>
      <c r="AL258" s="74">
        <v>0</v>
      </c>
      <c r="AM258" s="74">
        <v>0</v>
      </c>
      <c r="AN258" s="74">
        <v>0</v>
      </c>
      <c r="AO258" s="74">
        <v>0</v>
      </c>
      <c r="AP258" s="74">
        <v>0</v>
      </c>
      <c r="AQ258" s="74">
        <v>0</v>
      </c>
      <c r="AR258" s="74">
        <v>0</v>
      </c>
      <c r="AS258" s="74">
        <v>0</v>
      </c>
      <c r="AT258" s="74">
        <f>+K258-R258-Y258-AF258-AM258</f>
        <v>2562019.06</v>
      </c>
      <c r="AU258" s="74">
        <f>+L258-S258-Z258-AG258-AN258</f>
        <v>2562019.06</v>
      </c>
      <c r="AV258" s="74">
        <f>+M258-T258-AA258-AH258-AO258</f>
        <v>5124038.12</v>
      </c>
      <c r="AW258" s="74">
        <f>+N258-U258-AB258-AI258-AP258</f>
        <v>0</v>
      </c>
      <c r="AX258" s="74">
        <f>+O258-V258-AC258-AJ258-AQ258</f>
        <v>0</v>
      </c>
      <c r="AY258" s="74">
        <f>+P258-W258-AD258-AK258-AR258</f>
        <v>0</v>
      </c>
      <c r="AZ258" s="74">
        <f>+Q258-X258-AE258-AL258-AS258</f>
        <v>5124038.12</v>
      </c>
      <c r="BA258" s="129"/>
      <c r="BB258" s="130"/>
      <c r="BC258" s="129"/>
      <c r="BD258" s="130"/>
      <c r="BE258" s="129"/>
      <c r="BF258" s="130"/>
      <c r="BG258" s="129"/>
      <c r="BH258" s="130"/>
    </row>
    <row r="259" spans="1:60" ht="27.75">
      <c r="A259" s="75">
        <v>2026</v>
      </c>
      <c r="B259" s="75">
        <v>8324</v>
      </c>
      <c r="C259" s="75">
        <v>3</v>
      </c>
      <c r="D259" s="75">
        <v>9</v>
      </c>
      <c r="E259" s="75">
        <v>26</v>
      </c>
      <c r="F259" s="75">
        <v>5000</v>
      </c>
      <c r="G259" s="75"/>
      <c r="H259" s="75"/>
      <c r="I259" s="77" t="s">
        <v>19</v>
      </c>
      <c r="J259" s="79" t="s">
        <v>36</v>
      </c>
      <c r="K259" s="80">
        <v>2562019.06</v>
      </c>
      <c r="L259" s="80">
        <v>2562019.06</v>
      </c>
      <c r="M259" s="80">
        <v>5124038.12</v>
      </c>
      <c r="N259" s="80">
        <v>0</v>
      </c>
      <c r="O259" s="80">
        <v>0</v>
      </c>
      <c r="P259" s="80">
        <v>0</v>
      </c>
      <c r="Q259" s="80">
        <v>5124038.12</v>
      </c>
      <c r="R259" s="80">
        <v>0</v>
      </c>
      <c r="S259" s="80">
        <v>0</v>
      </c>
      <c r="T259" s="80">
        <v>0</v>
      </c>
      <c r="U259" s="80">
        <v>0</v>
      </c>
      <c r="V259" s="80">
        <v>0</v>
      </c>
      <c r="W259" s="80">
        <v>0</v>
      </c>
      <c r="X259" s="80">
        <v>0</v>
      </c>
      <c r="Y259" s="80">
        <v>0</v>
      </c>
      <c r="Z259" s="80">
        <v>0</v>
      </c>
      <c r="AA259" s="80">
        <v>0</v>
      </c>
      <c r="AB259" s="80">
        <v>0</v>
      </c>
      <c r="AC259" s="80">
        <v>0</v>
      </c>
      <c r="AD259" s="80">
        <v>0</v>
      </c>
      <c r="AE259" s="80">
        <v>0</v>
      </c>
      <c r="AF259" s="80">
        <v>0</v>
      </c>
      <c r="AG259" s="80">
        <v>0</v>
      </c>
      <c r="AH259" s="80">
        <v>0</v>
      </c>
      <c r="AI259" s="80">
        <v>0</v>
      </c>
      <c r="AJ259" s="80">
        <v>0</v>
      </c>
      <c r="AK259" s="80">
        <v>0</v>
      </c>
      <c r="AL259" s="80">
        <v>0</v>
      </c>
      <c r="AM259" s="80">
        <v>0</v>
      </c>
      <c r="AN259" s="80">
        <v>0</v>
      </c>
      <c r="AO259" s="80">
        <v>0</v>
      </c>
      <c r="AP259" s="80">
        <v>0</v>
      </c>
      <c r="AQ259" s="80">
        <v>0</v>
      </c>
      <c r="AR259" s="80">
        <v>0</v>
      </c>
      <c r="AS259" s="80">
        <v>0</v>
      </c>
      <c r="AT259" s="80">
        <f>+K259-R259-Y259-AF259-AM259</f>
        <v>2562019.06</v>
      </c>
      <c r="AU259" s="80">
        <f>+L259-S259-Z259-AG259-AN259</f>
        <v>2562019.06</v>
      </c>
      <c r="AV259" s="80">
        <f>+M259-T259-AA259-AH259-AO259</f>
        <v>5124038.12</v>
      </c>
      <c r="AW259" s="80">
        <f>+N259-U259-AB259-AI259-AP259</f>
        <v>0</v>
      </c>
      <c r="AX259" s="80">
        <f>+O259-V259-AC259-AJ259-AQ259</f>
        <v>0</v>
      </c>
      <c r="AY259" s="80">
        <f>+P259-W259-AD259-AK259-AR259</f>
        <v>0</v>
      </c>
      <c r="AZ259" s="80">
        <f>+Q259-X259-AE259-AL259-AS259</f>
        <v>5124038.12</v>
      </c>
      <c r="BA259" s="131"/>
      <c r="BB259" s="132"/>
      <c r="BC259" s="131"/>
      <c r="BD259" s="132"/>
      <c r="BE259" s="131"/>
      <c r="BF259" s="132"/>
      <c r="BG259" s="131"/>
      <c r="BH259" s="132"/>
    </row>
    <row r="260" spans="1:60" ht="27.75">
      <c r="A260" s="76">
        <v>2026</v>
      </c>
      <c r="B260" s="76">
        <v>8324</v>
      </c>
      <c r="C260" s="76">
        <v>3</v>
      </c>
      <c r="D260" s="76">
        <v>9</v>
      </c>
      <c r="E260" s="76">
        <v>26</v>
      </c>
      <c r="F260" s="76">
        <v>5000</v>
      </c>
      <c r="G260" s="76">
        <v>5100</v>
      </c>
      <c r="H260" s="76"/>
      <c r="I260" s="78" t="s">
        <v>19</v>
      </c>
      <c r="J260" s="81" t="s">
        <v>37</v>
      </c>
      <c r="K260" s="82">
        <v>1438400</v>
      </c>
      <c r="L260" s="82">
        <v>1438400</v>
      </c>
      <c r="M260" s="82">
        <v>2876800</v>
      </c>
      <c r="N260" s="82">
        <v>0</v>
      </c>
      <c r="O260" s="82">
        <v>0</v>
      </c>
      <c r="P260" s="82">
        <v>0</v>
      </c>
      <c r="Q260" s="82">
        <v>2876800</v>
      </c>
      <c r="R260" s="82">
        <v>0</v>
      </c>
      <c r="S260" s="82">
        <v>0</v>
      </c>
      <c r="T260" s="82">
        <v>0</v>
      </c>
      <c r="U260" s="82">
        <v>0</v>
      </c>
      <c r="V260" s="82">
        <v>0</v>
      </c>
      <c r="W260" s="82">
        <v>0</v>
      </c>
      <c r="X260" s="82">
        <v>0</v>
      </c>
      <c r="Y260" s="82">
        <v>0</v>
      </c>
      <c r="Z260" s="82">
        <v>0</v>
      </c>
      <c r="AA260" s="82">
        <v>0</v>
      </c>
      <c r="AB260" s="82">
        <v>0</v>
      </c>
      <c r="AC260" s="82">
        <v>0</v>
      </c>
      <c r="AD260" s="82">
        <v>0</v>
      </c>
      <c r="AE260" s="82">
        <v>0</v>
      </c>
      <c r="AF260" s="82">
        <v>0</v>
      </c>
      <c r="AG260" s="82">
        <v>0</v>
      </c>
      <c r="AH260" s="82">
        <v>0</v>
      </c>
      <c r="AI260" s="82">
        <v>0</v>
      </c>
      <c r="AJ260" s="82">
        <v>0</v>
      </c>
      <c r="AK260" s="82">
        <v>0</v>
      </c>
      <c r="AL260" s="82">
        <v>0</v>
      </c>
      <c r="AM260" s="82">
        <v>0</v>
      </c>
      <c r="AN260" s="82">
        <v>0</v>
      </c>
      <c r="AO260" s="82">
        <v>0</v>
      </c>
      <c r="AP260" s="82">
        <v>0</v>
      </c>
      <c r="AQ260" s="82">
        <v>0</v>
      </c>
      <c r="AR260" s="82">
        <v>0</v>
      </c>
      <c r="AS260" s="82">
        <v>0</v>
      </c>
      <c r="AT260" s="82">
        <f>+K260-R260-Y260-AF260-AM260</f>
        <v>1438400</v>
      </c>
      <c r="AU260" s="82">
        <f>+L260-S260-Z260-AG260-AN260</f>
        <v>1438400</v>
      </c>
      <c r="AV260" s="82">
        <f>+M260-T260-AA260-AH260-AO260</f>
        <v>2876800</v>
      </c>
      <c r="AW260" s="82">
        <f>+N260-U260-AB260-AI260-AP260</f>
        <v>0</v>
      </c>
      <c r="AX260" s="82">
        <f>+O260-V260-AC260-AJ260-AQ260</f>
        <v>0</v>
      </c>
      <c r="AY260" s="82">
        <f>+P260-W260-AD260-AK260-AR260</f>
        <v>0</v>
      </c>
      <c r="AZ260" s="82">
        <f>+Q260-X260-AE260-AL260-AS260</f>
        <v>2876800</v>
      </c>
      <c r="BA260" s="133"/>
      <c r="BB260" s="134"/>
      <c r="BC260" s="133"/>
      <c r="BD260" s="134"/>
      <c r="BE260" s="133"/>
      <c r="BF260" s="134"/>
      <c r="BG260" s="133"/>
      <c r="BH260" s="134"/>
    </row>
    <row r="261" spans="1:60" ht="27.75">
      <c r="A261" s="83">
        <v>2026</v>
      </c>
      <c r="B261" s="83">
        <v>8324</v>
      </c>
      <c r="C261" s="83">
        <v>3</v>
      </c>
      <c r="D261" s="83">
        <v>9</v>
      </c>
      <c r="E261" s="83">
        <v>26</v>
      </c>
      <c r="F261" s="83">
        <v>5000</v>
      </c>
      <c r="G261" s="83">
        <v>5100</v>
      </c>
      <c r="H261" s="83">
        <v>515</v>
      </c>
      <c r="I261" s="92" t="s">
        <v>19</v>
      </c>
      <c r="J261" s="85" t="s">
        <v>38</v>
      </c>
      <c r="K261" s="86">
        <v>1438400</v>
      </c>
      <c r="L261" s="86">
        <v>1438400</v>
      </c>
      <c r="M261" s="86">
        <v>2876800</v>
      </c>
      <c r="N261" s="86">
        <v>0</v>
      </c>
      <c r="O261" s="86">
        <v>0</v>
      </c>
      <c r="P261" s="86">
        <v>0</v>
      </c>
      <c r="Q261" s="86">
        <v>2876800</v>
      </c>
      <c r="R261" s="86">
        <v>0</v>
      </c>
      <c r="S261" s="86">
        <v>0</v>
      </c>
      <c r="T261" s="86">
        <v>0</v>
      </c>
      <c r="U261" s="86">
        <v>0</v>
      </c>
      <c r="V261" s="86">
        <v>0</v>
      </c>
      <c r="W261" s="86">
        <v>0</v>
      </c>
      <c r="X261" s="86">
        <v>0</v>
      </c>
      <c r="Y261" s="86">
        <v>0</v>
      </c>
      <c r="Z261" s="86">
        <v>0</v>
      </c>
      <c r="AA261" s="86">
        <v>0</v>
      </c>
      <c r="AB261" s="86">
        <v>0</v>
      </c>
      <c r="AC261" s="86">
        <v>0</v>
      </c>
      <c r="AD261" s="86">
        <v>0</v>
      </c>
      <c r="AE261" s="86">
        <v>0</v>
      </c>
      <c r="AF261" s="86">
        <v>0</v>
      </c>
      <c r="AG261" s="86">
        <v>0</v>
      </c>
      <c r="AH261" s="86">
        <v>0</v>
      </c>
      <c r="AI261" s="86">
        <v>0</v>
      </c>
      <c r="AJ261" s="86">
        <v>0</v>
      </c>
      <c r="AK261" s="86">
        <v>0</v>
      </c>
      <c r="AL261" s="86">
        <v>0</v>
      </c>
      <c r="AM261" s="86">
        <v>0</v>
      </c>
      <c r="AN261" s="86">
        <v>0</v>
      </c>
      <c r="AO261" s="86">
        <v>0</v>
      </c>
      <c r="AP261" s="86">
        <v>0</v>
      </c>
      <c r="AQ261" s="86">
        <v>0</v>
      </c>
      <c r="AR261" s="86">
        <v>0</v>
      </c>
      <c r="AS261" s="86">
        <v>0</v>
      </c>
      <c r="AT261" s="86">
        <f>+K261-R261-Y261-AF261-AM261</f>
        <v>1438400</v>
      </c>
      <c r="AU261" s="86">
        <f>+L261-S261-Z261-AG261-AN261</f>
        <v>1438400</v>
      </c>
      <c r="AV261" s="86">
        <f>+M261-T261-AA261-AH261-AO261</f>
        <v>2876800</v>
      </c>
      <c r="AW261" s="86">
        <f>+N261-U261-AB261-AI261-AP261</f>
        <v>0</v>
      </c>
      <c r="AX261" s="86">
        <f>+O261-V261-AC261-AJ261-AQ261</f>
        <v>0</v>
      </c>
      <c r="AY261" s="86">
        <f>+P261-W261-AD261-AK261-AR261</f>
        <v>0</v>
      </c>
      <c r="AZ261" s="86">
        <f>+Q261-X261-AE261-AL261-AS261</f>
        <v>2876800</v>
      </c>
      <c r="BA261" s="177"/>
      <c r="BB261" s="136"/>
      <c r="BC261" s="177"/>
      <c r="BD261" s="136"/>
      <c r="BE261" s="177"/>
      <c r="BF261" s="136"/>
      <c r="BG261" s="177"/>
      <c r="BH261" s="136"/>
    </row>
    <row r="262" spans="1:60" ht="27.75">
      <c r="A262" s="87">
        <v>2026</v>
      </c>
      <c r="B262" s="87">
        <v>8324</v>
      </c>
      <c r="C262" s="87">
        <v>3</v>
      </c>
      <c r="D262" s="87">
        <v>9</v>
      </c>
      <c r="E262" s="87">
        <v>26</v>
      </c>
      <c r="F262" s="87">
        <v>5000</v>
      </c>
      <c r="G262" s="87">
        <v>5100</v>
      </c>
      <c r="H262" s="87">
        <v>515</v>
      </c>
      <c r="I262" s="88">
        <v>1</v>
      </c>
      <c r="J262" s="89" t="s">
        <v>38</v>
      </c>
      <c r="K262" s="90">
        <v>1438400</v>
      </c>
      <c r="L262" s="90">
        <v>1438400</v>
      </c>
      <c r="M262" s="91">
        <v>2876800</v>
      </c>
      <c r="N262" s="90">
        <v>0</v>
      </c>
      <c r="O262" s="90">
        <v>0</v>
      </c>
      <c r="P262" s="91">
        <v>0</v>
      </c>
      <c r="Q262" s="91">
        <v>2876800</v>
      </c>
      <c r="R262" s="90">
        <v>0</v>
      </c>
      <c r="S262" s="90">
        <v>0</v>
      </c>
      <c r="T262" s="91">
        <v>0</v>
      </c>
      <c r="U262" s="90">
        <v>0</v>
      </c>
      <c r="V262" s="90">
        <v>0</v>
      </c>
      <c r="W262" s="91">
        <v>0</v>
      </c>
      <c r="X262" s="91">
        <v>0</v>
      </c>
      <c r="Y262" s="90">
        <v>0</v>
      </c>
      <c r="Z262" s="90">
        <v>0</v>
      </c>
      <c r="AA262" s="91">
        <v>0</v>
      </c>
      <c r="AB262" s="90">
        <v>0</v>
      </c>
      <c r="AC262" s="90">
        <v>0</v>
      </c>
      <c r="AD262" s="91">
        <v>0</v>
      </c>
      <c r="AE262" s="91">
        <v>0</v>
      </c>
      <c r="AF262" s="90">
        <v>0</v>
      </c>
      <c r="AG262" s="90">
        <v>0</v>
      </c>
      <c r="AH262" s="91">
        <v>0</v>
      </c>
      <c r="AI262" s="90">
        <v>0</v>
      </c>
      <c r="AJ262" s="90">
        <v>0</v>
      </c>
      <c r="AK262" s="91">
        <v>0</v>
      </c>
      <c r="AL262" s="91">
        <v>0</v>
      </c>
      <c r="AM262" s="90">
        <v>0</v>
      </c>
      <c r="AN262" s="90">
        <v>0</v>
      </c>
      <c r="AO262" s="91">
        <v>0</v>
      </c>
      <c r="AP262" s="90">
        <v>0</v>
      </c>
      <c r="AQ262" s="90">
        <v>0</v>
      </c>
      <c r="AR262" s="91">
        <v>0</v>
      </c>
      <c r="AS262" s="91">
        <v>0</v>
      </c>
      <c r="AT262" s="90">
        <f>+K262-R262-Y262-AF262-AM262</f>
        <v>1438400</v>
      </c>
      <c r="AU262" s="90">
        <f>+L262-S262-Z262-AG262-AN262</f>
        <v>1438400</v>
      </c>
      <c r="AV262" s="91">
        <f>+M262-T262-AA262-AH262-AO262</f>
        <v>2876800</v>
      </c>
      <c r="AW262" s="90">
        <f>+N262-U262-AB262-AI262-AP262</f>
        <v>0</v>
      </c>
      <c r="AX262" s="90">
        <f>+O262-V262-AC262-AJ262-AQ262</f>
        <v>0</v>
      </c>
      <c r="AY262" s="91">
        <f>+P262-W262-AD262-AK262-AR262</f>
        <v>0</v>
      </c>
      <c r="AZ262" s="91">
        <f>+Q262-X262-AE262-AL262-AS262</f>
        <v>2876800</v>
      </c>
      <c r="BA262" s="137">
        <v>32</v>
      </c>
      <c r="BB262" s="138"/>
      <c r="BC262" s="137"/>
      <c r="BD262" s="138"/>
      <c r="BE262" s="137"/>
      <c r="BF262" s="138"/>
      <c r="BG262" s="137">
        <f>+BA262-BC262-BE262</f>
        <v>32</v>
      </c>
      <c r="BH262" s="138"/>
    </row>
    <row r="263" spans="1:60" ht="27.75">
      <c r="A263" s="76">
        <v>2026</v>
      </c>
      <c r="B263" s="76">
        <v>8324</v>
      </c>
      <c r="C263" s="76">
        <v>3</v>
      </c>
      <c r="D263" s="76">
        <v>9</v>
      </c>
      <c r="E263" s="76">
        <v>26</v>
      </c>
      <c r="F263" s="76">
        <v>5000</v>
      </c>
      <c r="G263" s="76">
        <v>5200</v>
      </c>
      <c r="H263" s="76"/>
      <c r="I263" s="78" t="s">
        <v>19</v>
      </c>
      <c r="J263" s="81" t="s">
        <v>39</v>
      </c>
      <c r="K263" s="82">
        <v>1123619.06</v>
      </c>
      <c r="L263" s="82">
        <v>1123619.06</v>
      </c>
      <c r="M263" s="82">
        <v>2247238.12</v>
      </c>
      <c r="N263" s="82">
        <v>0</v>
      </c>
      <c r="O263" s="82">
        <v>0</v>
      </c>
      <c r="P263" s="82">
        <v>0</v>
      </c>
      <c r="Q263" s="82">
        <v>2247238.12</v>
      </c>
      <c r="R263" s="82">
        <v>0</v>
      </c>
      <c r="S263" s="82">
        <v>0</v>
      </c>
      <c r="T263" s="82">
        <v>0</v>
      </c>
      <c r="U263" s="82">
        <v>0</v>
      </c>
      <c r="V263" s="82">
        <v>0</v>
      </c>
      <c r="W263" s="82">
        <v>0</v>
      </c>
      <c r="X263" s="82">
        <v>0</v>
      </c>
      <c r="Y263" s="82">
        <v>0</v>
      </c>
      <c r="Z263" s="82">
        <v>0</v>
      </c>
      <c r="AA263" s="82">
        <v>0</v>
      </c>
      <c r="AB263" s="82">
        <v>0</v>
      </c>
      <c r="AC263" s="82">
        <v>0</v>
      </c>
      <c r="AD263" s="82">
        <v>0</v>
      </c>
      <c r="AE263" s="82">
        <v>0</v>
      </c>
      <c r="AF263" s="82">
        <v>0</v>
      </c>
      <c r="AG263" s="82">
        <v>0</v>
      </c>
      <c r="AH263" s="82">
        <v>0</v>
      </c>
      <c r="AI263" s="82">
        <v>0</v>
      </c>
      <c r="AJ263" s="82">
        <v>0</v>
      </c>
      <c r="AK263" s="82">
        <v>0</v>
      </c>
      <c r="AL263" s="82">
        <v>0</v>
      </c>
      <c r="AM263" s="82">
        <v>0</v>
      </c>
      <c r="AN263" s="82">
        <v>0</v>
      </c>
      <c r="AO263" s="82">
        <v>0</v>
      </c>
      <c r="AP263" s="82">
        <v>0</v>
      </c>
      <c r="AQ263" s="82">
        <v>0</v>
      </c>
      <c r="AR263" s="82">
        <v>0</v>
      </c>
      <c r="AS263" s="82">
        <v>0</v>
      </c>
      <c r="AT263" s="82">
        <f>+K263-R263-Y263-AF263-AM263</f>
        <v>1123619.06</v>
      </c>
      <c r="AU263" s="82">
        <f>+L263-S263-Z263-AG263-AN263</f>
        <v>1123619.06</v>
      </c>
      <c r="AV263" s="82">
        <f>+M263-T263-AA263-AH263-AO263</f>
        <v>2247238.12</v>
      </c>
      <c r="AW263" s="82">
        <f>+N263-U263-AB263-AI263-AP263</f>
        <v>0</v>
      </c>
      <c r="AX263" s="82">
        <f>+O263-V263-AC263-AJ263-AQ263</f>
        <v>0</v>
      </c>
      <c r="AY263" s="82">
        <f>+P263-W263-AD263-AK263-AR263</f>
        <v>0</v>
      </c>
      <c r="AZ263" s="82">
        <f>+Q263-X263-AE263-AL263-AS263</f>
        <v>2247238.12</v>
      </c>
      <c r="BA263" s="133"/>
      <c r="BB263" s="134"/>
      <c r="BC263" s="133"/>
      <c r="BD263" s="134"/>
      <c r="BE263" s="133"/>
      <c r="BF263" s="134"/>
      <c r="BG263" s="133"/>
      <c r="BH263" s="134"/>
    </row>
    <row r="264" spans="1:60" ht="27.75">
      <c r="A264" s="83">
        <v>2026</v>
      </c>
      <c r="B264" s="83">
        <v>8324</v>
      </c>
      <c r="C264" s="83">
        <v>3</v>
      </c>
      <c r="D264" s="83">
        <v>9</v>
      </c>
      <c r="E264" s="83">
        <v>26</v>
      </c>
      <c r="F264" s="83">
        <v>5000</v>
      </c>
      <c r="G264" s="83">
        <v>5200</v>
      </c>
      <c r="H264" s="83">
        <v>523</v>
      </c>
      <c r="I264" s="92" t="s">
        <v>19</v>
      </c>
      <c r="J264" s="85" t="s">
        <v>40</v>
      </c>
      <c r="K264" s="86">
        <v>1123619.06</v>
      </c>
      <c r="L264" s="86">
        <v>1123619.06</v>
      </c>
      <c r="M264" s="86">
        <v>2247238.12</v>
      </c>
      <c r="N264" s="86">
        <v>0</v>
      </c>
      <c r="O264" s="86">
        <v>0</v>
      </c>
      <c r="P264" s="86">
        <v>0</v>
      </c>
      <c r="Q264" s="86">
        <v>2247238.12</v>
      </c>
      <c r="R264" s="86">
        <v>0</v>
      </c>
      <c r="S264" s="86">
        <v>0</v>
      </c>
      <c r="T264" s="86">
        <v>0</v>
      </c>
      <c r="U264" s="86">
        <v>0</v>
      </c>
      <c r="V264" s="86">
        <v>0</v>
      </c>
      <c r="W264" s="86">
        <v>0</v>
      </c>
      <c r="X264" s="86">
        <v>0</v>
      </c>
      <c r="Y264" s="86">
        <v>0</v>
      </c>
      <c r="Z264" s="86">
        <v>0</v>
      </c>
      <c r="AA264" s="86">
        <v>0</v>
      </c>
      <c r="AB264" s="86">
        <v>0</v>
      </c>
      <c r="AC264" s="86">
        <v>0</v>
      </c>
      <c r="AD264" s="86">
        <v>0</v>
      </c>
      <c r="AE264" s="86">
        <v>0</v>
      </c>
      <c r="AF264" s="86">
        <v>0</v>
      </c>
      <c r="AG264" s="86">
        <v>0</v>
      </c>
      <c r="AH264" s="86">
        <v>0</v>
      </c>
      <c r="AI264" s="86">
        <v>0</v>
      </c>
      <c r="AJ264" s="86">
        <v>0</v>
      </c>
      <c r="AK264" s="86">
        <v>0</v>
      </c>
      <c r="AL264" s="86">
        <v>0</v>
      </c>
      <c r="AM264" s="86">
        <v>0</v>
      </c>
      <c r="AN264" s="86">
        <v>0</v>
      </c>
      <c r="AO264" s="86">
        <v>0</v>
      </c>
      <c r="AP264" s="86">
        <v>0</v>
      </c>
      <c r="AQ264" s="86">
        <v>0</v>
      </c>
      <c r="AR264" s="86">
        <v>0</v>
      </c>
      <c r="AS264" s="86">
        <v>0</v>
      </c>
      <c r="AT264" s="86">
        <f>+K264-R264-Y264-AF264-AM264</f>
        <v>1123619.06</v>
      </c>
      <c r="AU264" s="86">
        <f>+L264-S264-Z264-AG264-AN264</f>
        <v>1123619.06</v>
      </c>
      <c r="AV264" s="86">
        <f>+M264-T264-AA264-AH264-AO264</f>
        <v>2247238.12</v>
      </c>
      <c r="AW264" s="86">
        <f>+N264-U264-AB264-AI264-AP264</f>
        <v>0</v>
      </c>
      <c r="AX264" s="86">
        <f>+O264-V264-AC264-AJ264-AQ264</f>
        <v>0</v>
      </c>
      <c r="AY264" s="86">
        <f>+P264-W264-AD264-AK264-AR264</f>
        <v>0</v>
      </c>
      <c r="AZ264" s="86">
        <f>+Q264-X264-AE264-AL264-AS264</f>
        <v>2247238.12</v>
      </c>
      <c r="BA264" s="135"/>
      <c r="BB264" s="136"/>
      <c r="BC264" s="135"/>
      <c r="BD264" s="136"/>
      <c r="BE264" s="135"/>
      <c r="BF264" s="136"/>
      <c r="BG264" s="135"/>
      <c r="BH264" s="136"/>
    </row>
    <row r="265" spans="1:60" ht="27.75">
      <c r="A265" s="87">
        <v>2026</v>
      </c>
      <c r="B265" s="87">
        <v>8324</v>
      </c>
      <c r="C265" s="87">
        <v>3</v>
      </c>
      <c r="D265" s="87">
        <v>9</v>
      </c>
      <c r="E265" s="87">
        <v>26</v>
      </c>
      <c r="F265" s="87">
        <v>5000</v>
      </c>
      <c r="G265" s="87">
        <v>5200</v>
      </c>
      <c r="H265" s="87">
        <v>523</v>
      </c>
      <c r="I265" s="88">
        <v>1</v>
      </c>
      <c r="J265" s="89" t="s">
        <v>40</v>
      </c>
      <c r="K265" s="90">
        <v>1123619.06</v>
      </c>
      <c r="L265" s="90">
        <v>1123619.06</v>
      </c>
      <c r="M265" s="91">
        <v>2247238.12</v>
      </c>
      <c r="N265" s="90">
        <v>0</v>
      </c>
      <c r="O265" s="90">
        <v>0</v>
      </c>
      <c r="P265" s="91">
        <v>0</v>
      </c>
      <c r="Q265" s="91">
        <v>2247238.12</v>
      </c>
      <c r="R265" s="90">
        <v>0</v>
      </c>
      <c r="S265" s="90">
        <v>0</v>
      </c>
      <c r="T265" s="91">
        <v>0</v>
      </c>
      <c r="U265" s="90">
        <v>0</v>
      </c>
      <c r="V265" s="90">
        <v>0</v>
      </c>
      <c r="W265" s="91">
        <v>0</v>
      </c>
      <c r="X265" s="91">
        <v>0</v>
      </c>
      <c r="Y265" s="90">
        <v>0</v>
      </c>
      <c r="Z265" s="90">
        <v>0</v>
      </c>
      <c r="AA265" s="91">
        <v>0</v>
      </c>
      <c r="AB265" s="90">
        <v>0</v>
      </c>
      <c r="AC265" s="90">
        <v>0</v>
      </c>
      <c r="AD265" s="91">
        <v>0</v>
      </c>
      <c r="AE265" s="91">
        <v>0</v>
      </c>
      <c r="AF265" s="90">
        <v>0</v>
      </c>
      <c r="AG265" s="90">
        <v>0</v>
      </c>
      <c r="AH265" s="91">
        <v>0</v>
      </c>
      <c r="AI265" s="90">
        <v>0</v>
      </c>
      <c r="AJ265" s="90">
        <v>0</v>
      </c>
      <c r="AK265" s="91">
        <v>0</v>
      </c>
      <c r="AL265" s="91">
        <v>0</v>
      </c>
      <c r="AM265" s="90">
        <v>0</v>
      </c>
      <c r="AN265" s="90">
        <v>0</v>
      </c>
      <c r="AO265" s="91">
        <v>0</v>
      </c>
      <c r="AP265" s="90">
        <v>0</v>
      </c>
      <c r="AQ265" s="90">
        <v>0</v>
      </c>
      <c r="AR265" s="91">
        <v>0</v>
      </c>
      <c r="AS265" s="91">
        <v>0</v>
      </c>
      <c r="AT265" s="90">
        <f>+K265-R265-Y265-AF265-AM265</f>
        <v>1123619.06</v>
      </c>
      <c r="AU265" s="90">
        <f>+L265-S265-Z265-AG265-AN265</f>
        <v>1123619.06</v>
      </c>
      <c r="AV265" s="91">
        <f>+M265-T265-AA265-AH265-AO265</f>
        <v>2247238.12</v>
      </c>
      <c r="AW265" s="90">
        <f>+N265-U265-AB265-AI265-AP265</f>
        <v>0</v>
      </c>
      <c r="AX265" s="90">
        <f>+O265-V265-AC265-AJ265-AQ265</f>
        <v>0</v>
      </c>
      <c r="AY265" s="91">
        <f>+P265-W265-AD265-AK265-AR265</f>
        <v>0</v>
      </c>
      <c r="AZ265" s="91">
        <f>+Q265-X265-AE265-AL265-AS265</f>
        <v>2247238.12</v>
      </c>
      <c r="BA265" s="137">
        <v>32</v>
      </c>
      <c r="BB265" s="138"/>
      <c r="BC265" s="137"/>
      <c r="BD265" s="138"/>
      <c r="BE265" s="137"/>
      <c r="BF265" s="138"/>
      <c r="BG265" s="137">
        <f>+BA265-BC265-BE265</f>
        <v>32</v>
      </c>
      <c r="BH265" s="138"/>
    </row>
    <row r="266" spans="1:60" ht="27.75">
      <c r="A266" s="56">
        <v>2026</v>
      </c>
      <c r="B266" s="56">
        <v>8324</v>
      </c>
      <c r="C266" s="56">
        <v>4</v>
      </c>
      <c r="D266" s="56"/>
      <c r="E266" s="56"/>
      <c r="F266" s="56"/>
      <c r="G266" s="56"/>
      <c r="H266" s="62"/>
      <c r="I266" s="63"/>
      <c r="J266" s="69" t="s">
        <v>149</v>
      </c>
      <c r="K266" s="70">
        <v>10788840.91</v>
      </c>
      <c r="L266" s="70">
        <v>0</v>
      </c>
      <c r="M266" s="70">
        <v>10788840.91</v>
      </c>
      <c r="N266" s="70">
        <v>3393349.4</v>
      </c>
      <c r="O266" s="70">
        <v>0</v>
      </c>
      <c r="P266" s="70">
        <v>3393349.4</v>
      </c>
      <c r="Q266" s="70">
        <v>14182190.310000001</v>
      </c>
      <c r="R266" s="70">
        <v>0</v>
      </c>
      <c r="S266" s="70">
        <v>0</v>
      </c>
      <c r="T266" s="70">
        <v>0</v>
      </c>
      <c r="U266" s="70">
        <v>0</v>
      </c>
      <c r="V266" s="70">
        <v>0</v>
      </c>
      <c r="W266" s="70">
        <v>0</v>
      </c>
      <c r="X266" s="70">
        <v>0</v>
      </c>
      <c r="Y266" s="70">
        <v>0</v>
      </c>
      <c r="Z266" s="70">
        <v>0</v>
      </c>
      <c r="AA266" s="70">
        <v>0</v>
      </c>
      <c r="AB266" s="70">
        <v>0</v>
      </c>
      <c r="AC266" s="70">
        <v>0</v>
      </c>
      <c r="AD266" s="70">
        <v>0</v>
      </c>
      <c r="AE266" s="70">
        <v>0</v>
      </c>
      <c r="AF266" s="70">
        <v>0</v>
      </c>
      <c r="AG266" s="70">
        <v>0</v>
      </c>
      <c r="AH266" s="70">
        <v>0</v>
      </c>
      <c r="AI266" s="70">
        <v>0</v>
      </c>
      <c r="AJ266" s="70">
        <v>0</v>
      </c>
      <c r="AK266" s="70">
        <v>0</v>
      </c>
      <c r="AL266" s="70">
        <v>0</v>
      </c>
      <c r="AM266" s="70">
        <v>0</v>
      </c>
      <c r="AN266" s="70">
        <v>0</v>
      </c>
      <c r="AO266" s="70">
        <v>0</v>
      </c>
      <c r="AP266" s="70">
        <v>0</v>
      </c>
      <c r="AQ266" s="70">
        <v>0</v>
      </c>
      <c r="AR266" s="70">
        <v>0</v>
      </c>
      <c r="AS266" s="70">
        <v>0</v>
      </c>
      <c r="AT266" s="70">
        <f>+K266-R266-Y266-AF266-AM266</f>
        <v>10788840.91</v>
      </c>
      <c r="AU266" s="70">
        <f>+L266-S266-Z266-AG266-AN266</f>
        <v>0</v>
      </c>
      <c r="AV266" s="70">
        <f>+M266-T266-AA266-AH266-AO266</f>
        <v>10788840.91</v>
      </c>
      <c r="AW266" s="70">
        <f>+N266-U266-AB266-AI266-AP266</f>
        <v>3393349.4</v>
      </c>
      <c r="AX266" s="70">
        <f>+O266-V266-AC266-AJ266-AQ266</f>
        <v>0</v>
      </c>
      <c r="AY266" s="70">
        <f>+P266-W266-AD266-AK266-AR266</f>
        <v>3393349.4</v>
      </c>
      <c r="AZ266" s="70">
        <f>+Q266-X266-AE266-AL266-AS266</f>
        <v>14182190.310000001</v>
      </c>
      <c r="BA266" s="125"/>
      <c r="BB266" s="126"/>
      <c r="BC266" s="125"/>
      <c r="BD266" s="126"/>
      <c r="BE266" s="125"/>
      <c r="BF266" s="126"/>
      <c r="BG266" s="125"/>
      <c r="BH266" s="126"/>
    </row>
    <row r="267" spans="1:60" ht="27.75">
      <c r="A267" s="57">
        <v>2026</v>
      </c>
      <c r="B267" s="57">
        <v>8324</v>
      </c>
      <c r="C267" s="57">
        <v>4</v>
      </c>
      <c r="D267" s="57">
        <v>10</v>
      </c>
      <c r="E267" s="57"/>
      <c r="F267" s="57"/>
      <c r="G267" s="57"/>
      <c r="H267" s="57"/>
      <c r="I267" s="64"/>
      <c r="J267" s="71" t="s">
        <v>83</v>
      </c>
      <c r="K267" s="72">
        <v>10788840.91</v>
      </c>
      <c r="L267" s="72">
        <v>0</v>
      </c>
      <c r="M267" s="72">
        <v>10788840.91</v>
      </c>
      <c r="N267" s="72">
        <v>3393349.4</v>
      </c>
      <c r="O267" s="72">
        <v>0</v>
      </c>
      <c r="P267" s="72">
        <v>3393349.4</v>
      </c>
      <c r="Q267" s="72">
        <v>14182190.310000001</v>
      </c>
      <c r="R267" s="72">
        <v>0</v>
      </c>
      <c r="S267" s="72">
        <v>0</v>
      </c>
      <c r="T267" s="72">
        <v>0</v>
      </c>
      <c r="U267" s="72">
        <v>0</v>
      </c>
      <c r="V267" s="72">
        <v>0</v>
      </c>
      <c r="W267" s="72">
        <v>0</v>
      </c>
      <c r="X267" s="72">
        <v>0</v>
      </c>
      <c r="Y267" s="72">
        <v>0</v>
      </c>
      <c r="Z267" s="72">
        <v>0</v>
      </c>
      <c r="AA267" s="72">
        <v>0</v>
      </c>
      <c r="AB267" s="72">
        <v>0</v>
      </c>
      <c r="AC267" s="72">
        <v>0</v>
      </c>
      <c r="AD267" s="72">
        <v>0</v>
      </c>
      <c r="AE267" s="72">
        <v>0</v>
      </c>
      <c r="AF267" s="72">
        <v>0</v>
      </c>
      <c r="AG267" s="72">
        <v>0</v>
      </c>
      <c r="AH267" s="72">
        <v>0</v>
      </c>
      <c r="AI267" s="72">
        <v>0</v>
      </c>
      <c r="AJ267" s="72">
        <v>0</v>
      </c>
      <c r="AK267" s="72">
        <v>0</v>
      </c>
      <c r="AL267" s="72">
        <v>0</v>
      </c>
      <c r="AM267" s="72">
        <v>0</v>
      </c>
      <c r="AN267" s="72">
        <v>0</v>
      </c>
      <c r="AO267" s="72">
        <v>0</v>
      </c>
      <c r="AP267" s="72">
        <v>0</v>
      </c>
      <c r="AQ267" s="72">
        <v>0</v>
      </c>
      <c r="AR267" s="72">
        <v>0</v>
      </c>
      <c r="AS267" s="72">
        <v>0</v>
      </c>
      <c r="AT267" s="72">
        <f>+K267-R267-Y267-AF267-AM267</f>
        <v>10788840.91</v>
      </c>
      <c r="AU267" s="72">
        <f>+L267-S267-Z267-AG267-AN267</f>
        <v>0</v>
      </c>
      <c r="AV267" s="72">
        <f>+M267-T267-AA267-AH267-AO267</f>
        <v>10788840.91</v>
      </c>
      <c r="AW267" s="72">
        <f>+N267-U267-AB267-AI267-AP267</f>
        <v>3393349.4</v>
      </c>
      <c r="AX267" s="72">
        <f>+O267-V267-AC267-AJ267-AQ267</f>
        <v>0</v>
      </c>
      <c r="AY267" s="72">
        <f>+P267-W267-AD267-AK267-AR267</f>
        <v>3393349.4</v>
      </c>
      <c r="AZ267" s="72">
        <f>+Q267-X267-AE267-AL267-AS267</f>
        <v>14182190.310000001</v>
      </c>
      <c r="BA267" s="127"/>
      <c r="BB267" s="128"/>
      <c r="BC267" s="127"/>
      <c r="BD267" s="128"/>
      <c r="BE267" s="127"/>
      <c r="BF267" s="128"/>
      <c r="BG267" s="127"/>
      <c r="BH267" s="128"/>
    </row>
    <row r="268" spans="1:60" ht="27.75">
      <c r="A268" s="58">
        <v>2026</v>
      </c>
      <c r="B268" s="58">
        <v>8324</v>
      </c>
      <c r="C268" s="58">
        <v>4</v>
      </c>
      <c r="D268" s="58">
        <v>10</v>
      </c>
      <c r="E268" s="58">
        <v>27</v>
      </c>
      <c r="F268" s="58"/>
      <c r="G268" s="58"/>
      <c r="H268" s="65"/>
      <c r="I268" s="66" t="s">
        <v>19</v>
      </c>
      <c r="J268" s="73" t="s">
        <v>150</v>
      </c>
      <c r="K268" s="74">
        <v>10788840.91</v>
      </c>
      <c r="L268" s="74">
        <v>0</v>
      </c>
      <c r="M268" s="74">
        <v>10788840.91</v>
      </c>
      <c r="N268" s="74">
        <v>3393349.4</v>
      </c>
      <c r="O268" s="74">
        <v>0</v>
      </c>
      <c r="P268" s="74">
        <v>3393349.4</v>
      </c>
      <c r="Q268" s="74">
        <v>14182190.310000001</v>
      </c>
      <c r="R268" s="74">
        <v>0</v>
      </c>
      <c r="S268" s="74">
        <v>0</v>
      </c>
      <c r="T268" s="74">
        <v>0</v>
      </c>
      <c r="U268" s="74">
        <v>0</v>
      </c>
      <c r="V268" s="74">
        <v>0</v>
      </c>
      <c r="W268" s="74">
        <v>0</v>
      </c>
      <c r="X268" s="74">
        <v>0</v>
      </c>
      <c r="Y268" s="74">
        <v>0</v>
      </c>
      <c r="Z268" s="74">
        <v>0</v>
      </c>
      <c r="AA268" s="74">
        <v>0</v>
      </c>
      <c r="AB268" s="74">
        <v>0</v>
      </c>
      <c r="AC268" s="74">
        <v>0</v>
      </c>
      <c r="AD268" s="74">
        <v>0</v>
      </c>
      <c r="AE268" s="74">
        <v>0</v>
      </c>
      <c r="AF268" s="74">
        <v>0</v>
      </c>
      <c r="AG268" s="74">
        <v>0</v>
      </c>
      <c r="AH268" s="74">
        <v>0</v>
      </c>
      <c r="AI268" s="74">
        <v>0</v>
      </c>
      <c r="AJ268" s="74">
        <v>0</v>
      </c>
      <c r="AK268" s="74">
        <v>0</v>
      </c>
      <c r="AL268" s="74">
        <v>0</v>
      </c>
      <c r="AM268" s="74">
        <v>0</v>
      </c>
      <c r="AN268" s="74">
        <v>0</v>
      </c>
      <c r="AO268" s="74">
        <v>0</v>
      </c>
      <c r="AP268" s="74">
        <v>0</v>
      </c>
      <c r="AQ268" s="74">
        <v>0</v>
      </c>
      <c r="AR268" s="74">
        <v>0</v>
      </c>
      <c r="AS268" s="74">
        <v>0</v>
      </c>
      <c r="AT268" s="74">
        <f>+K268-R268-Y268-AF268-AM268</f>
        <v>10788840.91</v>
      </c>
      <c r="AU268" s="74">
        <f>+L268-S268-Z268-AG268-AN268</f>
        <v>0</v>
      </c>
      <c r="AV268" s="74">
        <f>+M268-T268-AA268-AH268-AO268</f>
        <v>10788840.91</v>
      </c>
      <c r="AW268" s="74">
        <f>+N268-U268-AB268-AI268-AP268</f>
        <v>3393349.4</v>
      </c>
      <c r="AX268" s="74">
        <f>+O268-V268-AC268-AJ268-AQ268</f>
        <v>0</v>
      </c>
      <c r="AY268" s="74">
        <f>+P268-W268-AD268-AK268-AR268</f>
        <v>3393349.4</v>
      </c>
      <c r="AZ268" s="74">
        <f>+Q268-X268-AE268-AL268-AS268</f>
        <v>14182190.310000001</v>
      </c>
      <c r="BA268" s="74"/>
      <c r="BB268" s="159"/>
      <c r="BC268" s="74"/>
      <c r="BD268" s="159"/>
      <c r="BE268" s="74"/>
      <c r="BF268" s="159"/>
      <c r="BG268" s="74"/>
      <c r="BH268" s="159"/>
    </row>
    <row r="269" spans="1:60" ht="27.75">
      <c r="A269" s="75">
        <v>2026</v>
      </c>
      <c r="B269" s="75">
        <v>8324</v>
      </c>
      <c r="C269" s="75">
        <v>4</v>
      </c>
      <c r="D269" s="75">
        <v>10</v>
      </c>
      <c r="E269" s="75">
        <v>27</v>
      </c>
      <c r="F269" s="75">
        <v>2000</v>
      </c>
      <c r="G269" s="75"/>
      <c r="H269" s="75"/>
      <c r="I269" s="77" t="s">
        <v>19</v>
      </c>
      <c r="J269" s="79" t="s">
        <v>24</v>
      </c>
      <c r="K269" s="80">
        <v>513450.6</v>
      </c>
      <c r="L269" s="80">
        <v>0</v>
      </c>
      <c r="M269" s="80">
        <v>513450.6</v>
      </c>
      <c r="N269" s="80">
        <v>1336549.3999999999</v>
      </c>
      <c r="O269" s="80">
        <v>0</v>
      </c>
      <c r="P269" s="80">
        <v>1336549.3999999999</v>
      </c>
      <c r="Q269" s="80">
        <v>1850000</v>
      </c>
      <c r="R269" s="80">
        <v>0</v>
      </c>
      <c r="S269" s="80">
        <v>0</v>
      </c>
      <c r="T269" s="80">
        <v>0</v>
      </c>
      <c r="U269" s="80">
        <v>0</v>
      </c>
      <c r="V269" s="80">
        <v>0</v>
      </c>
      <c r="W269" s="80">
        <v>0</v>
      </c>
      <c r="X269" s="80">
        <v>0</v>
      </c>
      <c r="Y269" s="80">
        <v>0</v>
      </c>
      <c r="Z269" s="80">
        <v>0</v>
      </c>
      <c r="AA269" s="80">
        <v>0</v>
      </c>
      <c r="AB269" s="80">
        <v>0</v>
      </c>
      <c r="AC269" s="80">
        <v>0</v>
      </c>
      <c r="AD269" s="80">
        <v>0</v>
      </c>
      <c r="AE269" s="80">
        <v>0</v>
      </c>
      <c r="AF269" s="80">
        <v>0</v>
      </c>
      <c r="AG269" s="80">
        <v>0</v>
      </c>
      <c r="AH269" s="80">
        <v>0</v>
      </c>
      <c r="AI269" s="80">
        <v>0</v>
      </c>
      <c r="AJ269" s="80">
        <v>0</v>
      </c>
      <c r="AK269" s="80">
        <v>0</v>
      </c>
      <c r="AL269" s="80">
        <v>0</v>
      </c>
      <c r="AM269" s="80">
        <v>0</v>
      </c>
      <c r="AN269" s="80">
        <v>0</v>
      </c>
      <c r="AO269" s="80">
        <v>0</v>
      </c>
      <c r="AP269" s="80">
        <v>0</v>
      </c>
      <c r="AQ269" s="80">
        <v>0</v>
      </c>
      <c r="AR269" s="80">
        <v>0</v>
      </c>
      <c r="AS269" s="80">
        <v>0</v>
      </c>
      <c r="AT269" s="80">
        <f>+K269-R269-Y269-AF269-AM269</f>
        <v>513450.6</v>
      </c>
      <c r="AU269" s="80">
        <f>+L269-S269-Z269-AG269-AN269</f>
        <v>0</v>
      </c>
      <c r="AV269" s="80">
        <f>+M269-T269-AA269-AH269-AO269</f>
        <v>513450.6</v>
      </c>
      <c r="AW269" s="80">
        <f>+N269-U269-AB269-AI269-AP269</f>
        <v>1336549.3999999999</v>
      </c>
      <c r="AX269" s="80">
        <f>+O269-V269-AC269-AJ269-AQ269</f>
        <v>0</v>
      </c>
      <c r="AY269" s="80">
        <f>+P269-W269-AD269-AK269-AR269</f>
        <v>1336549.3999999999</v>
      </c>
      <c r="AZ269" s="80">
        <f>+Q269-X269-AE269-AL269-AS269</f>
        <v>1850000</v>
      </c>
      <c r="BA269" s="131"/>
      <c r="BB269" s="132"/>
      <c r="BC269" s="131"/>
      <c r="BD269" s="132"/>
      <c r="BE269" s="131"/>
      <c r="BF269" s="132"/>
      <c r="BG269" s="131"/>
      <c r="BH269" s="132"/>
    </row>
    <row r="270" spans="1:60" ht="27.75">
      <c r="A270" s="76">
        <v>2026</v>
      </c>
      <c r="B270" s="76">
        <v>8324</v>
      </c>
      <c r="C270" s="76">
        <v>4</v>
      </c>
      <c r="D270" s="76">
        <v>10</v>
      </c>
      <c r="E270" s="76">
        <v>27</v>
      </c>
      <c r="F270" s="76">
        <v>2000</v>
      </c>
      <c r="G270" s="76">
        <v>2700</v>
      </c>
      <c r="H270" s="76"/>
      <c r="I270" s="78" t="s">
        <v>19</v>
      </c>
      <c r="J270" s="81" t="s">
        <v>86</v>
      </c>
      <c r="K270" s="82">
        <v>513450.6</v>
      </c>
      <c r="L270" s="82">
        <v>0</v>
      </c>
      <c r="M270" s="82">
        <v>513450.6</v>
      </c>
      <c r="N270" s="82">
        <v>1336549.3999999999</v>
      </c>
      <c r="O270" s="82">
        <v>0</v>
      </c>
      <c r="P270" s="82">
        <v>1336549.3999999999</v>
      </c>
      <c r="Q270" s="82">
        <v>1850000</v>
      </c>
      <c r="R270" s="82">
        <v>0</v>
      </c>
      <c r="S270" s="82">
        <v>0</v>
      </c>
      <c r="T270" s="82">
        <v>0</v>
      </c>
      <c r="U270" s="82">
        <v>0</v>
      </c>
      <c r="V270" s="82">
        <v>0</v>
      </c>
      <c r="W270" s="82">
        <v>0</v>
      </c>
      <c r="X270" s="82">
        <v>0</v>
      </c>
      <c r="Y270" s="82">
        <v>0</v>
      </c>
      <c r="Z270" s="82">
        <v>0</v>
      </c>
      <c r="AA270" s="82">
        <v>0</v>
      </c>
      <c r="AB270" s="82">
        <v>0</v>
      </c>
      <c r="AC270" s="82">
        <v>0</v>
      </c>
      <c r="AD270" s="82">
        <v>0</v>
      </c>
      <c r="AE270" s="82">
        <v>0</v>
      </c>
      <c r="AF270" s="82">
        <v>0</v>
      </c>
      <c r="AG270" s="82">
        <v>0</v>
      </c>
      <c r="AH270" s="82">
        <v>0</v>
      </c>
      <c r="AI270" s="82">
        <v>0</v>
      </c>
      <c r="AJ270" s="82">
        <v>0</v>
      </c>
      <c r="AK270" s="82">
        <v>0</v>
      </c>
      <c r="AL270" s="82">
        <v>0</v>
      </c>
      <c r="AM270" s="82">
        <v>0</v>
      </c>
      <c r="AN270" s="82">
        <v>0</v>
      </c>
      <c r="AO270" s="82">
        <v>0</v>
      </c>
      <c r="AP270" s="82">
        <v>0</v>
      </c>
      <c r="AQ270" s="82">
        <v>0</v>
      </c>
      <c r="AR270" s="82">
        <v>0</v>
      </c>
      <c r="AS270" s="82">
        <v>0</v>
      </c>
      <c r="AT270" s="82">
        <f>+K270-R270-Y270-AF270-AM270</f>
        <v>513450.6</v>
      </c>
      <c r="AU270" s="82">
        <f>+L270-S270-Z270-AG270-AN270</f>
        <v>0</v>
      </c>
      <c r="AV270" s="82">
        <f>+M270-T270-AA270-AH270-AO270</f>
        <v>513450.6</v>
      </c>
      <c r="AW270" s="82">
        <f>+N270-U270-AB270-AI270-AP270</f>
        <v>1336549.3999999999</v>
      </c>
      <c r="AX270" s="82">
        <f>+O270-V270-AC270-AJ270-AQ270</f>
        <v>0</v>
      </c>
      <c r="AY270" s="82">
        <f>+P270-W270-AD270-AK270-AR270</f>
        <v>1336549.3999999999</v>
      </c>
      <c r="AZ270" s="82">
        <f>+Q270-X270-AE270-AL270-AS270</f>
        <v>1850000</v>
      </c>
      <c r="BA270" s="133"/>
      <c r="BB270" s="134"/>
      <c r="BC270" s="133"/>
      <c r="BD270" s="134"/>
      <c r="BE270" s="133"/>
      <c r="BF270" s="134"/>
      <c r="BG270" s="133"/>
      <c r="BH270" s="134"/>
    </row>
    <row r="271" spans="1:60" ht="27.75">
      <c r="A271" s="83">
        <v>2026</v>
      </c>
      <c r="B271" s="83">
        <v>8324</v>
      </c>
      <c r="C271" s="83">
        <v>4</v>
      </c>
      <c r="D271" s="83">
        <v>10</v>
      </c>
      <c r="E271" s="83">
        <v>27</v>
      </c>
      <c r="F271" s="83">
        <v>2000</v>
      </c>
      <c r="G271" s="83">
        <v>2700</v>
      </c>
      <c r="H271" s="83">
        <v>271</v>
      </c>
      <c r="I271" s="92" t="s">
        <v>19</v>
      </c>
      <c r="J271" s="85" t="s">
        <v>87</v>
      </c>
      <c r="K271" s="86">
        <v>513450.6</v>
      </c>
      <c r="L271" s="86">
        <v>0</v>
      </c>
      <c r="M271" s="86">
        <v>513450.6</v>
      </c>
      <c r="N271" s="86">
        <v>1336549.3999999999</v>
      </c>
      <c r="O271" s="86">
        <v>0</v>
      </c>
      <c r="P271" s="86">
        <v>1336549.3999999999</v>
      </c>
      <c r="Q271" s="86">
        <v>1850000</v>
      </c>
      <c r="R271" s="86">
        <v>0</v>
      </c>
      <c r="S271" s="86">
        <v>0</v>
      </c>
      <c r="T271" s="86">
        <v>0</v>
      </c>
      <c r="U271" s="86">
        <v>0</v>
      </c>
      <c r="V271" s="86">
        <v>0</v>
      </c>
      <c r="W271" s="86">
        <v>0</v>
      </c>
      <c r="X271" s="86">
        <v>0</v>
      </c>
      <c r="Y271" s="86">
        <v>0</v>
      </c>
      <c r="Z271" s="86">
        <v>0</v>
      </c>
      <c r="AA271" s="86">
        <v>0</v>
      </c>
      <c r="AB271" s="86">
        <v>0</v>
      </c>
      <c r="AC271" s="86">
        <v>0</v>
      </c>
      <c r="AD271" s="86">
        <v>0</v>
      </c>
      <c r="AE271" s="86">
        <v>0</v>
      </c>
      <c r="AF271" s="86">
        <v>0</v>
      </c>
      <c r="AG271" s="86">
        <v>0</v>
      </c>
      <c r="AH271" s="86">
        <v>0</v>
      </c>
      <c r="AI271" s="86">
        <v>0</v>
      </c>
      <c r="AJ271" s="86">
        <v>0</v>
      </c>
      <c r="AK271" s="86">
        <v>0</v>
      </c>
      <c r="AL271" s="86">
        <v>0</v>
      </c>
      <c r="AM271" s="86">
        <v>0</v>
      </c>
      <c r="AN271" s="86">
        <v>0</v>
      </c>
      <c r="AO271" s="86">
        <v>0</v>
      </c>
      <c r="AP271" s="86">
        <v>0</v>
      </c>
      <c r="AQ271" s="86">
        <v>0</v>
      </c>
      <c r="AR271" s="86">
        <v>0</v>
      </c>
      <c r="AS271" s="86">
        <v>0</v>
      </c>
      <c r="AT271" s="86">
        <f>+K271-R271-Y271-AF271-AM271</f>
        <v>513450.6</v>
      </c>
      <c r="AU271" s="86">
        <f>+L271-S271-Z271-AG271-AN271</f>
        <v>0</v>
      </c>
      <c r="AV271" s="86">
        <f>+M271-T271-AA271-AH271-AO271</f>
        <v>513450.6</v>
      </c>
      <c r="AW271" s="86">
        <f>+N271-U271-AB271-AI271-AP271</f>
        <v>1336549.3999999999</v>
      </c>
      <c r="AX271" s="86">
        <f>+O271-V271-AC271-AJ271-AQ271</f>
        <v>0</v>
      </c>
      <c r="AY271" s="86">
        <f>+P271-W271-AD271-AK271-AR271</f>
        <v>1336549.3999999999</v>
      </c>
      <c r="AZ271" s="86">
        <f>+Q271-X271-AE271-AL271-AS271</f>
        <v>1850000</v>
      </c>
      <c r="BA271" s="135"/>
      <c r="BB271" s="136"/>
      <c r="BC271" s="135"/>
      <c r="BD271" s="136"/>
      <c r="BE271" s="135"/>
      <c r="BF271" s="136"/>
      <c r="BG271" s="135"/>
      <c r="BH271" s="136"/>
    </row>
    <row r="272" spans="1:60" ht="27.75">
      <c r="A272" s="87">
        <v>2026</v>
      </c>
      <c r="B272" s="87">
        <v>8324</v>
      </c>
      <c r="C272" s="87">
        <v>4</v>
      </c>
      <c r="D272" s="87">
        <v>10</v>
      </c>
      <c r="E272" s="87">
        <v>27</v>
      </c>
      <c r="F272" s="87">
        <v>2000</v>
      </c>
      <c r="G272" s="87">
        <v>2700</v>
      </c>
      <c r="H272" s="87">
        <v>271</v>
      </c>
      <c r="I272" s="88">
        <v>1</v>
      </c>
      <c r="J272" s="89" t="s">
        <v>87</v>
      </c>
      <c r="K272" s="90">
        <v>513450.6</v>
      </c>
      <c r="L272" s="90">
        <v>0</v>
      </c>
      <c r="M272" s="91">
        <v>513450.6</v>
      </c>
      <c r="N272" s="90">
        <v>1336549.3999999999</v>
      </c>
      <c r="O272" s="90">
        <v>0</v>
      </c>
      <c r="P272" s="91">
        <v>1336549.3999999999</v>
      </c>
      <c r="Q272" s="91">
        <v>1850000</v>
      </c>
      <c r="R272" s="90">
        <v>0</v>
      </c>
      <c r="S272" s="90">
        <v>0</v>
      </c>
      <c r="T272" s="91">
        <v>0</v>
      </c>
      <c r="U272" s="90">
        <v>0</v>
      </c>
      <c r="V272" s="90">
        <v>0</v>
      </c>
      <c r="W272" s="91">
        <v>0</v>
      </c>
      <c r="X272" s="91">
        <v>0</v>
      </c>
      <c r="Y272" s="90">
        <v>0</v>
      </c>
      <c r="Z272" s="90">
        <v>0</v>
      </c>
      <c r="AA272" s="91">
        <v>0</v>
      </c>
      <c r="AB272" s="90">
        <v>0</v>
      </c>
      <c r="AC272" s="90">
        <v>0</v>
      </c>
      <c r="AD272" s="91">
        <v>0</v>
      </c>
      <c r="AE272" s="91">
        <v>0</v>
      </c>
      <c r="AF272" s="90">
        <v>0</v>
      </c>
      <c r="AG272" s="90">
        <v>0</v>
      </c>
      <c r="AH272" s="91">
        <v>0</v>
      </c>
      <c r="AI272" s="90">
        <v>0</v>
      </c>
      <c r="AJ272" s="90">
        <v>0</v>
      </c>
      <c r="AK272" s="91">
        <v>0</v>
      </c>
      <c r="AL272" s="91">
        <v>0</v>
      </c>
      <c r="AM272" s="90">
        <v>0</v>
      </c>
      <c r="AN272" s="90">
        <v>0</v>
      </c>
      <c r="AO272" s="91">
        <v>0</v>
      </c>
      <c r="AP272" s="90">
        <v>0</v>
      </c>
      <c r="AQ272" s="90">
        <v>0</v>
      </c>
      <c r="AR272" s="91">
        <v>0</v>
      </c>
      <c r="AS272" s="91">
        <v>0</v>
      </c>
      <c r="AT272" s="90">
        <f>+K272-R272-Y272-AF272-AM272</f>
        <v>513450.6</v>
      </c>
      <c r="AU272" s="90">
        <f>+L272-S272-Z272-AG272-AN272</f>
        <v>0</v>
      </c>
      <c r="AV272" s="91">
        <f>+M272-T272-AA272-AH272-AO272</f>
        <v>513450.6</v>
      </c>
      <c r="AW272" s="90">
        <f>+N272-U272-AB272-AI272-AP272</f>
        <v>1336549.3999999999</v>
      </c>
      <c r="AX272" s="90">
        <f>+O272-V272-AC272-AJ272-AQ272</f>
        <v>0</v>
      </c>
      <c r="AY272" s="91">
        <f>+P272-W272-AD272-AK272-AR272</f>
        <v>1336549.3999999999</v>
      </c>
      <c r="AZ272" s="91">
        <f>+Q272-X272-AE272-AL272-AS272</f>
        <v>1850000</v>
      </c>
      <c r="BA272" s="137">
        <v>1200</v>
      </c>
      <c r="BB272" s="138"/>
      <c r="BC272" s="137"/>
      <c r="BD272" s="138"/>
      <c r="BE272" s="137"/>
      <c r="BF272" s="138"/>
      <c r="BG272" s="137">
        <f>+BA272-BC272-BE272</f>
        <v>1200</v>
      </c>
      <c r="BH272" s="138"/>
    </row>
    <row r="273" spans="1:60" ht="27.75">
      <c r="A273" s="75">
        <v>2026</v>
      </c>
      <c r="B273" s="75">
        <v>8324</v>
      </c>
      <c r="C273" s="75">
        <v>4</v>
      </c>
      <c r="D273" s="75">
        <v>10</v>
      </c>
      <c r="E273" s="75">
        <v>27</v>
      </c>
      <c r="F273" s="75">
        <v>3000</v>
      </c>
      <c r="G273" s="75"/>
      <c r="H273" s="75"/>
      <c r="I273" s="77" t="s">
        <v>19</v>
      </c>
      <c r="J273" s="79" t="s">
        <v>28</v>
      </c>
      <c r="K273" s="80">
        <v>0</v>
      </c>
      <c r="L273" s="80">
        <v>0</v>
      </c>
      <c r="M273" s="80">
        <v>0</v>
      </c>
      <c r="N273" s="80">
        <v>556800</v>
      </c>
      <c r="O273" s="80">
        <v>0</v>
      </c>
      <c r="P273" s="80">
        <v>556800</v>
      </c>
      <c r="Q273" s="80">
        <v>556800</v>
      </c>
      <c r="R273" s="80">
        <v>0</v>
      </c>
      <c r="S273" s="80">
        <v>0</v>
      </c>
      <c r="T273" s="80">
        <v>0</v>
      </c>
      <c r="U273" s="80">
        <v>0</v>
      </c>
      <c r="V273" s="80">
        <v>0</v>
      </c>
      <c r="W273" s="80">
        <v>0</v>
      </c>
      <c r="X273" s="80">
        <v>0</v>
      </c>
      <c r="Y273" s="80">
        <v>0</v>
      </c>
      <c r="Z273" s="80">
        <v>0</v>
      </c>
      <c r="AA273" s="80">
        <v>0</v>
      </c>
      <c r="AB273" s="80">
        <v>0</v>
      </c>
      <c r="AC273" s="80">
        <v>0</v>
      </c>
      <c r="AD273" s="80">
        <v>0</v>
      </c>
      <c r="AE273" s="80">
        <v>0</v>
      </c>
      <c r="AF273" s="80">
        <v>0</v>
      </c>
      <c r="AG273" s="80">
        <v>0</v>
      </c>
      <c r="AH273" s="80">
        <v>0</v>
      </c>
      <c r="AI273" s="80">
        <v>0</v>
      </c>
      <c r="AJ273" s="80">
        <v>0</v>
      </c>
      <c r="AK273" s="80">
        <v>0</v>
      </c>
      <c r="AL273" s="80">
        <v>0</v>
      </c>
      <c r="AM273" s="80">
        <v>0</v>
      </c>
      <c r="AN273" s="80">
        <v>0</v>
      </c>
      <c r="AO273" s="80">
        <v>0</v>
      </c>
      <c r="AP273" s="80">
        <v>0</v>
      </c>
      <c r="AQ273" s="80">
        <v>0</v>
      </c>
      <c r="AR273" s="80">
        <v>0</v>
      </c>
      <c r="AS273" s="80">
        <v>0</v>
      </c>
      <c r="AT273" s="80">
        <f>+K273-R273-Y273-AF273-AM273</f>
        <v>0</v>
      </c>
      <c r="AU273" s="80">
        <f>+L273-S273-Z273-AG273-AN273</f>
        <v>0</v>
      </c>
      <c r="AV273" s="80">
        <f>+M273-T273-AA273-AH273-AO273</f>
        <v>0</v>
      </c>
      <c r="AW273" s="80">
        <f>+N273-U273-AB273-AI273-AP273</f>
        <v>556800</v>
      </c>
      <c r="AX273" s="80">
        <f>+O273-V273-AC273-AJ273-AQ273</f>
        <v>0</v>
      </c>
      <c r="AY273" s="80">
        <f>+P273-W273-AD273-AK273-AR273</f>
        <v>556800</v>
      </c>
      <c r="AZ273" s="80">
        <f>+Q273-X273-AE273-AL273-AS273</f>
        <v>556800</v>
      </c>
      <c r="BA273" s="131"/>
      <c r="BB273" s="132"/>
      <c r="BC273" s="131"/>
      <c r="BD273" s="132"/>
      <c r="BE273" s="131"/>
      <c r="BF273" s="132"/>
      <c r="BG273" s="131"/>
      <c r="BH273" s="132"/>
    </row>
    <row r="274" spans="1:60" ht="27.75">
      <c r="A274" s="76">
        <v>2026</v>
      </c>
      <c r="B274" s="76">
        <v>8324</v>
      </c>
      <c r="C274" s="76">
        <v>4</v>
      </c>
      <c r="D274" s="76">
        <v>10</v>
      </c>
      <c r="E274" s="76">
        <v>27</v>
      </c>
      <c r="F274" s="76">
        <v>3000</v>
      </c>
      <c r="G274" s="76">
        <v>3500</v>
      </c>
      <c r="H274" s="76"/>
      <c r="I274" s="78" t="s">
        <v>19</v>
      </c>
      <c r="J274" s="81" t="s">
        <v>70</v>
      </c>
      <c r="K274" s="82">
        <v>0</v>
      </c>
      <c r="L274" s="82">
        <v>0</v>
      </c>
      <c r="M274" s="82">
        <v>0</v>
      </c>
      <c r="N274" s="82">
        <v>556800</v>
      </c>
      <c r="O274" s="82">
        <v>0</v>
      </c>
      <c r="P274" s="82">
        <v>556800</v>
      </c>
      <c r="Q274" s="82">
        <v>556800</v>
      </c>
      <c r="R274" s="82">
        <v>0</v>
      </c>
      <c r="S274" s="82">
        <v>0</v>
      </c>
      <c r="T274" s="82">
        <v>0</v>
      </c>
      <c r="U274" s="82">
        <v>0</v>
      </c>
      <c r="V274" s="82">
        <v>0</v>
      </c>
      <c r="W274" s="82">
        <v>0</v>
      </c>
      <c r="X274" s="82">
        <v>0</v>
      </c>
      <c r="Y274" s="82">
        <v>0</v>
      </c>
      <c r="Z274" s="82">
        <v>0</v>
      </c>
      <c r="AA274" s="82">
        <v>0</v>
      </c>
      <c r="AB274" s="82">
        <v>0</v>
      </c>
      <c r="AC274" s="82">
        <v>0</v>
      </c>
      <c r="AD274" s="82">
        <v>0</v>
      </c>
      <c r="AE274" s="82">
        <v>0</v>
      </c>
      <c r="AF274" s="82">
        <v>0</v>
      </c>
      <c r="AG274" s="82">
        <v>0</v>
      </c>
      <c r="AH274" s="82">
        <v>0</v>
      </c>
      <c r="AI274" s="82">
        <v>0</v>
      </c>
      <c r="AJ274" s="82">
        <v>0</v>
      </c>
      <c r="AK274" s="82">
        <v>0</v>
      </c>
      <c r="AL274" s="82">
        <v>0</v>
      </c>
      <c r="AM274" s="82">
        <v>0</v>
      </c>
      <c r="AN274" s="82">
        <v>0</v>
      </c>
      <c r="AO274" s="82">
        <v>0</v>
      </c>
      <c r="AP274" s="82">
        <v>0</v>
      </c>
      <c r="AQ274" s="82">
        <v>0</v>
      </c>
      <c r="AR274" s="82">
        <v>0</v>
      </c>
      <c r="AS274" s="82">
        <v>0</v>
      </c>
      <c r="AT274" s="82">
        <f>+K274-R274-Y274-AF274-AM274</f>
        <v>0</v>
      </c>
      <c r="AU274" s="82">
        <f>+L274-S274-Z274-AG274-AN274</f>
        <v>0</v>
      </c>
      <c r="AV274" s="82">
        <f>+M274-T274-AA274-AH274-AO274</f>
        <v>0</v>
      </c>
      <c r="AW274" s="82">
        <f>+N274-U274-AB274-AI274-AP274</f>
        <v>556800</v>
      </c>
      <c r="AX274" s="82">
        <f>+O274-V274-AC274-AJ274-AQ274</f>
        <v>0</v>
      </c>
      <c r="AY274" s="82">
        <f>+P274-W274-AD274-AK274-AR274</f>
        <v>556800</v>
      </c>
      <c r="AZ274" s="82">
        <f>+Q274-X274-AE274-AL274-AS274</f>
        <v>556800</v>
      </c>
      <c r="BA274" s="133"/>
      <c r="BB274" s="134"/>
      <c r="BC274" s="133"/>
      <c r="BD274" s="134"/>
      <c r="BE274" s="133"/>
      <c r="BF274" s="134"/>
      <c r="BG274" s="133"/>
      <c r="BH274" s="134"/>
    </row>
    <row r="275" spans="1:60" ht="55.5">
      <c r="A275" s="83">
        <v>2026</v>
      </c>
      <c r="B275" s="83">
        <v>8324</v>
      </c>
      <c r="C275" s="83">
        <v>4</v>
      </c>
      <c r="D275" s="83">
        <v>10</v>
      </c>
      <c r="E275" s="83">
        <v>27</v>
      </c>
      <c r="F275" s="83">
        <v>3000</v>
      </c>
      <c r="G275" s="83">
        <v>3500</v>
      </c>
      <c r="H275" s="83">
        <v>357</v>
      </c>
      <c r="I275" s="92" t="s">
        <v>19</v>
      </c>
      <c r="J275" s="85" t="s">
        <v>77</v>
      </c>
      <c r="K275" s="86">
        <v>0</v>
      </c>
      <c r="L275" s="86">
        <v>0</v>
      </c>
      <c r="M275" s="86">
        <v>0</v>
      </c>
      <c r="N275" s="86">
        <v>556800</v>
      </c>
      <c r="O275" s="86">
        <v>0</v>
      </c>
      <c r="P275" s="86">
        <v>556800</v>
      </c>
      <c r="Q275" s="86">
        <v>556800</v>
      </c>
      <c r="R275" s="86">
        <v>0</v>
      </c>
      <c r="S275" s="86">
        <v>0</v>
      </c>
      <c r="T275" s="86">
        <v>0</v>
      </c>
      <c r="U275" s="86">
        <v>0</v>
      </c>
      <c r="V275" s="86">
        <v>0</v>
      </c>
      <c r="W275" s="86">
        <v>0</v>
      </c>
      <c r="X275" s="86">
        <v>0</v>
      </c>
      <c r="Y275" s="86">
        <v>0</v>
      </c>
      <c r="Z275" s="86">
        <v>0</v>
      </c>
      <c r="AA275" s="86">
        <v>0</v>
      </c>
      <c r="AB275" s="86">
        <v>0</v>
      </c>
      <c r="AC275" s="86">
        <v>0</v>
      </c>
      <c r="AD275" s="86">
        <v>0</v>
      </c>
      <c r="AE275" s="86">
        <v>0</v>
      </c>
      <c r="AF275" s="86">
        <v>0</v>
      </c>
      <c r="AG275" s="86">
        <v>0</v>
      </c>
      <c r="AH275" s="86">
        <v>0</v>
      </c>
      <c r="AI275" s="86">
        <v>0</v>
      </c>
      <c r="AJ275" s="86">
        <v>0</v>
      </c>
      <c r="AK275" s="86">
        <v>0</v>
      </c>
      <c r="AL275" s="86">
        <v>0</v>
      </c>
      <c r="AM275" s="86">
        <v>0</v>
      </c>
      <c r="AN275" s="86">
        <v>0</v>
      </c>
      <c r="AO275" s="86">
        <v>0</v>
      </c>
      <c r="AP275" s="86">
        <v>0</v>
      </c>
      <c r="AQ275" s="86">
        <v>0</v>
      </c>
      <c r="AR275" s="86">
        <v>0</v>
      </c>
      <c r="AS275" s="86">
        <v>0</v>
      </c>
      <c r="AT275" s="86">
        <f>+K275-R275-Y275-AF275-AM275</f>
        <v>0</v>
      </c>
      <c r="AU275" s="86">
        <f>+L275-S275-Z275-AG275-AN275</f>
        <v>0</v>
      </c>
      <c r="AV275" s="86">
        <f>+M275-T275-AA275-AH275-AO275</f>
        <v>0</v>
      </c>
      <c r="AW275" s="86">
        <f>+N275-U275-AB275-AI275-AP275</f>
        <v>556800</v>
      </c>
      <c r="AX275" s="86">
        <f>+O275-V275-AC275-AJ275-AQ275</f>
        <v>0</v>
      </c>
      <c r="AY275" s="86">
        <f>+P275-W275-AD275-AK275-AR275</f>
        <v>556800</v>
      </c>
      <c r="AZ275" s="86">
        <f>+Q275-X275-AE275-AL275-AS275</f>
        <v>556800</v>
      </c>
      <c r="BA275" s="176"/>
      <c r="BB275" s="136"/>
      <c r="BC275" s="176"/>
      <c r="BD275" s="136"/>
      <c r="BE275" s="176"/>
      <c r="BF275" s="136"/>
      <c r="BG275" s="176"/>
      <c r="BH275" s="136"/>
    </row>
    <row r="276" spans="1:60" ht="55.5">
      <c r="A276" s="87">
        <v>2026</v>
      </c>
      <c r="B276" s="87">
        <v>8324</v>
      </c>
      <c r="C276" s="87">
        <v>4</v>
      </c>
      <c r="D276" s="87">
        <v>10</v>
      </c>
      <c r="E276" s="87">
        <v>27</v>
      </c>
      <c r="F276" s="87">
        <v>3000</v>
      </c>
      <c r="G276" s="87">
        <v>3500</v>
      </c>
      <c r="H276" s="87">
        <v>357</v>
      </c>
      <c r="I276" s="88">
        <v>1</v>
      </c>
      <c r="J276" s="89" t="s">
        <v>77</v>
      </c>
      <c r="K276" s="90">
        <v>0</v>
      </c>
      <c r="L276" s="90">
        <v>0</v>
      </c>
      <c r="M276" s="91">
        <v>0</v>
      </c>
      <c r="N276" s="90">
        <v>556800</v>
      </c>
      <c r="O276" s="90">
        <v>0</v>
      </c>
      <c r="P276" s="91">
        <v>556800</v>
      </c>
      <c r="Q276" s="91">
        <v>556800</v>
      </c>
      <c r="R276" s="90">
        <v>0</v>
      </c>
      <c r="S276" s="90">
        <v>0</v>
      </c>
      <c r="T276" s="91">
        <v>0</v>
      </c>
      <c r="U276" s="90">
        <v>0</v>
      </c>
      <c r="V276" s="90">
        <v>0</v>
      </c>
      <c r="W276" s="91">
        <v>0</v>
      </c>
      <c r="X276" s="91">
        <v>0</v>
      </c>
      <c r="Y276" s="90">
        <v>0</v>
      </c>
      <c r="Z276" s="90">
        <v>0</v>
      </c>
      <c r="AA276" s="91">
        <v>0</v>
      </c>
      <c r="AB276" s="90">
        <v>0</v>
      </c>
      <c r="AC276" s="90">
        <v>0</v>
      </c>
      <c r="AD276" s="91">
        <v>0</v>
      </c>
      <c r="AE276" s="91">
        <v>0</v>
      </c>
      <c r="AF276" s="90">
        <v>0</v>
      </c>
      <c r="AG276" s="90">
        <v>0</v>
      </c>
      <c r="AH276" s="91">
        <v>0</v>
      </c>
      <c r="AI276" s="90">
        <v>0</v>
      </c>
      <c r="AJ276" s="90">
        <v>0</v>
      </c>
      <c r="AK276" s="91">
        <v>0</v>
      </c>
      <c r="AL276" s="91">
        <v>0</v>
      </c>
      <c r="AM276" s="90">
        <v>0</v>
      </c>
      <c r="AN276" s="90">
        <v>0</v>
      </c>
      <c r="AO276" s="91">
        <v>0</v>
      </c>
      <c r="AP276" s="90">
        <v>0</v>
      </c>
      <c r="AQ276" s="90">
        <v>0</v>
      </c>
      <c r="AR276" s="91">
        <v>0</v>
      </c>
      <c r="AS276" s="91">
        <v>0</v>
      </c>
      <c r="AT276" s="90">
        <f>+K276-R276-Y276-AF276-AM276</f>
        <v>0</v>
      </c>
      <c r="AU276" s="90">
        <f>+L276-S276-Z276-AG276-AN276</f>
        <v>0</v>
      </c>
      <c r="AV276" s="91">
        <f>+M276-T276-AA276-AH276-AO276</f>
        <v>0</v>
      </c>
      <c r="AW276" s="90">
        <f>+N276-U276-AB276-AI276-AP276</f>
        <v>556800</v>
      </c>
      <c r="AX276" s="90">
        <f>+O276-V276-AC276-AJ276-AQ276</f>
        <v>0</v>
      </c>
      <c r="AY276" s="91">
        <f>+P276-W276-AD276-AK276-AR276</f>
        <v>556800</v>
      </c>
      <c r="AZ276" s="91">
        <f>+Q276-X276-AE276-AL276-AS276</f>
        <v>556800</v>
      </c>
      <c r="BA276" s="137">
        <v>1</v>
      </c>
      <c r="BB276" s="138"/>
      <c r="BC276" s="137"/>
      <c r="BD276" s="138"/>
      <c r="BE276" s="137"/>
      <c r="BF276" s="138"/>
      <c r="BG276" s="137">
        <f>+BA276-BC276-BE276</f>
        <v>1</v>
      </c>
      <c r="BH276" s="138"/>
    </row>
    <row r="277" spans="1:60" ht="27.75">
      <c r="A277" s="75">
        <v>2026</v>
      </c>
      <c r="B277" s="75">
        <v>8324</v>
      </c>
      <c r="C277" s="75">
        <v>4</v>
      </c>
      <c r="D277" s="75">
        <v>10</v>
      </c>
      <c r="E277" s="75">
        <v>27</v>
      </c>
      <c r="F277" s="75">
        <v>5000</v>
      </c>
      <c r="G277" s="75"/>
      <c r="H277" s="75"/>
      <c r="I277" s="77" t="s">
        <v>19</v>
      </c>
      <c r="J277" s="79" t="s">
        <v>36</v>
      </c>
      <c r="K277" s="80">
        <v>10275390.310000001</v>
      </c>
      <c r="L277" s="80">
        <v>0</v>
      </c>
      <c r="M277" s="80">
        <v>10275390.310000001</v>
      </c>
      <c r="N277" s="80">
        <v>1500000</v>
      </c>
      <c r="O277" s="80">
        <v>0</v>
      </c>
      <c r="P277" s="80">
        <v>1500000</v>
      </c>
      <c r="Q277" s="80">
        <v>11775390.310000001</v>
      </c>
      <c r="R277" s="80">
        <v>0</v>
      </c>
      <c r="S277" s="80">
        <v>0</v>
      </c>
      <c r="T277" s="80">
        <v>0</v>
      </c>
      <c r="U277" s="80">
        <v>0</v>
      </c>
      <c r="V277" s="80">
        <v>0</v>
      </c>
      <c r="W277" s="80">
        <v>0</v>
      </c>
      <c r="X277" s="80">
        <v>0</v>
      </c>
      <c r="Y277" s="80">
        <v>0</v>
      </c>
      <c r="Z277" s="80">
        <v>0</v>
      </c>
      <c r="AA277" s="80">
        <v>0</v>
      </c>
      <c r="AB277" s="80">
        <v>0</v>
      </c>
      <c r="AC277" s="80">
        <v>0</v>
      </c>
      <c r="AD277" s="80">
        <v>0</v>
      </c>
      <c r="AE277" s="80">
        <v>0</v>
      </c>
      <c r="AF277" s="80">
        <v>0</v>
      </c>
      <c r="AG277" s="80">
        <v>0</v>
      </c>
      <c r="AH277" s="80">
        <v>0</v>
      </c>
      <c r="AI277" s="80">
        <v>0</v>
      </c>
      <c r="AJ277" s="80">
        <v>0</v>
      </c>
      <c r="AK277" s="80">
        <v>0</v>
      </c>
      <c r="AL277" s="80">
        <v>0</v>
      </c>
      <c r="AM277" s="80">
        <v>0</v>
      </c>
      <c r="AN277" s="80">
        <v>0</v>
      </c>
      <c r="AO277" s="80">
        <v>0</v>
      </c>
      <c r="AP277" s="80">
        <v>0</v>
      </c>
      <c r="AQ277" s="80">
        <v>0</v>
      </c>
      <c r="AR277" s="80">
        <v>0</v>
      </c>
      <c r="AS277" s="80">
        <v>0</v>
      </c>
      <c r="AT277" s="80">
        <f>+K277-R277-Y277-AF277-AM277</f>
        <v>10275390.310000001</v>
      </c>
      <c r="AU277" s="80">
        <f>+L277-S277-Z277-AG277-AN277</f>
        <v>0</v>
      </c>
      <c r="AV277" s="80">
        <f>+M277-T277-AA277-AH277-AO277</f>
        <v>10275390.310000001</v>
      </c>
      <c r="AW277" s="80">
        <f>+N277-U277-AB277-AI277-AP277</f>
        <v>1500000</v>
      </c>
      <c r="AX277" s="80">
        <f>+O277-V277-AC277-AJ277-AQ277</f>
        <v>0</v>
      </c>
      <c r="AY277" s="80">
        <f>+P277-W277-AD277-AK277-AR277</f>
        <v>1500000</v>
      </c>
      <c r="AZ277" s="80">
        <f>+Q277-X277-AE277-AL277-AS277</f>
        <v>11775390.310000001</v>
      </c>
      <c r="BA277" s="131"/>
      <c r="BB277" s="132"/>
      <c r="BC277" s="131"/>
      <c r="BD277" s="132"/>
      <c r="BE277" s="131"/>
      <c r="BF277" s="132"/>
      <c r="BG277" s="131"/>
      <c r="BH277" s="132"/>
    </row>
    <row r="278" spans="1:60" ht="27.75">
      <c r="A278" s="76">
        <v>2026</v>
      </c>
      <c r="B278" s="76">
        <v>8324</v>
      </c>
      <c r="C278" s="76">
        <v>4</v>
      </c>
      <c r="D278" s="76">
        <v>10</v>
      </c>
      <c r="E278" s="76">
        <v>27</v>
      </c>
      <c r="F278" s="76">
        <v>5000</v>
      </c>
      <c r="G278" s="76">
        <v>5400</v>
      </c>
      <c r="H278" s="76"/>
      <c r="I278" s="78" t="s">
        <v>19</v>
      </c>
      <c r="J278" s="81" t="s">
        <v>67</v>
      </c>
      <c r="K278" s="82">
        <v>0</v>
      </c>
      <c r="L278" s="82">
        <v>0</v>
      </c>
      <c r="M278" s="82">
        <v>0</v>
      </c>
      <c r="N278" s="82">
        <v>1500000</v>
      </c>
      <c r="O278" s="82">
        <v>0</v>
      </c>
      <c r="P278" s="82">
        <v>1500000</v>
      </c>
      <c r="Q278" s="82">
        <v>1500000</v>
      </c>
      <c r="R278" s="82">
        <v>0</v>
      </c>
      <c r="S278" s="82">
        <v>0</v>
      </c>
      <c r="T278" s="82">
        <v>0</v>
      </c>
      <c r="U278" s="82">
        <v>0</v>
      </c>
      <c r="V278" s="82">
        <v>0</v>
      </c>
      <c r="W278" s="82">
        <v>0</v>
      </c>
      <c r="X278" s="82">
        <v>0</v>
      </c>
      <c r="Y278" s="82">
        <v>0</v>
      </c>
      <c r="Z278" s="82">
        <v>0</v>
      </c>
      <c r="AA278" s="82">
        <v>0</v>
      </c>
      <c r="AB278" s="82">
        <v>0</v>
      </c>
      <c r="AC278" s="82">
        <v>0</v>
      </c>
      <c r="AD278" s="82">
        <v>0</v>
      </c>
      <c r="AE278" s="82">
        <v>0</v>
      </c>
      <c r="AF278" s="82">
        <v>0</v>
      </c>
      <c r="AG278" s="82">
        <v>0</v>
      </c>
      <c r="AH278" s="82">
        <v>0</v>
      </c>
      <c r="AI278" s="82">
        <v>0</v>
      </c>
      <c r="AJ278" s="82">
        <v>0</v>
      </c>
      <c r="AK278" s="82">
        <v>0</v>
      </c>
      <c r="AL278" s="82">
        <v>0</v>
      </c>
      <c r="AM278" s="82">
        <v>0</v>
      </c>
      <c r="AN278" s="82">
        <v>0</v>
      </c>
      <c r="AO278" s="82">
        <v>0</v>
      </c>
      <c r="AP278" s="82">
        <v>0</v>
      </c>
      <c r="AQ278" s="82">
        <v>0</v>
      </c>
      <c r="AR278" s="82">
        <v>0</v>
      </c>
      <c r="AS278" s="82">
        <v>0</v>
      </c>
      <c r="AT278" s="82">
        <f>+K278-R278-Y278-AF278-AM278</f>
        <v>0</v>
      </c>
      <c r="AU278" s="82">
        <f>+L278-S278-Z278-AG278-AN278</f>
        <v>0</v>
      </c>
      <c r="AV278" s="82">
        <f>+M278-T278-AA278-AH278-AO278</f>
        <v>0</v>
      </c>
      <c r="AW278" s="82">
        <f>+N278-U278-AB278-AI278-AP278</f>
        <v>1500000</v>
      </c>
      <c r="AX278" s="82">
        <f>+O278-V278-AC278-AJ278-AQ278</f>
        <v>0</v>
      </c>
      <c r="AY278" s="82">
        <f>+P278-W278-AD278-AK278-AR278</f>
        <v>1500000</v>
      </c>
      <c r="AZ278" s="82">
        <f>+Q278-X278-AE278-AL278-AS278</f>
        <v>1500000</v>
      </c>
      <c r="BA278" s="133"/>
      <c r="BB278" s="134"/>
      <c r="BC278" s="133"/>
      <c r="BD278" s="134"/>
      <c r="BE278" s="133"/>
      <c r="BF278" s="134"/>
      <c r="BG278" s="133"/>
      <c r="BH278" s="134"/>
    </row>
    <row r="279" spans="1:60" ht="27.75">
      <c r="A279" s="83">
        <v>2026</v>
      </c>
      <c r="B279" s="83">
        <v>8324</v>
      </c>
      <c r="C279" s="83">
        <v>4</v>
      </c>
      <c r="D279" s="83">
        <v>10</v>
      </c>
      <c r="E279" s="83">
        <v>27</v>
      </c>
      <c r="F279" s="83">
        <v>5000</v>
      </c>
      <c r="G279" s="83">
        <v>5400</v>
      </c>
      <c r="H279" s="83">
        <v>541</v>
      </c>
      <c r="I279" s="92" t="s">
        <v>19</v>
      </c>
      <c r="J279" s="85" t="s">
        <v>68</v>
      </c>
      <c r="K279" s="86">
        <v>0</v>
      </c>
      <c r="L279" s="86">
        <v>0</v>
      </c>
      <c r="M279" s="86">
        <v>0</v>
      </c>
      <c r="N279" s="86">
        <v>1500000</v>
      </c>
      <c r="O279" s="86">
        <v>0</v>
      </c>
      <c r="P279" s="86">
        <v>1500000</v>
      </c>
      <c r="Q279" s="86">
        <v>1500000</v>
      </c>
      <c r="R279" s="86">
        <v>0</v>
      </c>
      <c r="S279" s="86">
        <v>0</v>
      </c>
      <c r="T279" s="86">
        <v>0</v>
      </c>
      <c r="U279" s="86">
        <v>0</v>
      </c>
      <c r="V279" s="86">
        <v>0</v>
      </c>
      <c r="W279" s="86">
        <v>0</v>
      </c>
      <c r="X279" s="86">
        <v>0</v>
      </c>
      <c r="Y279" s="86">
        <v>0</v>
      </c>
      <c r="Z279" s="86">
        <v>0</v>
      </c>
      <c r="AA279" s="86">
        <v>0</v>
      </c>
      <c r="AB279" s="86">
        <v>0</v>
      </c>
      <c r="AC279" s="86">
        <v>0</v>
      </c>
      <c r="AD279" s="86">
        <v>0</v>
      </c>
      <c r="AE279" s="86">
        <v>0</v>
      </c>
      <c r="AF279" s="86">
        <v>0</v>
      </c>
      <c r="AG279" s="86">
        <v>0</v>
      </c>
      <c r="AH279" s="86">
        <v>0</v>
      </c>
      <c r="AI279" s="86">
        <v>0</v>
      </c>
      <c r="AJ279" s="86">
        <v>0</v>
      </c>
      <c r="AK279" s="86">
        <v>0</v>
      </c>
      <c r="AL279" s="86">
        <v>0</v>
      </c>
      <c r="AM279" s="86">
        <v>0</v>
      </c>
      <c r="AN279" s="86">
        <v>0</v>
      </c>
      <c r="AO279" s="86">
        <v>0</v>
      </c>
      <c r="AP279" s="86">
        <v>0</v>
      </c>
      <c r="AQ279" s="86">
        <v>0</v>
      </c>
      <c r="AR279" s="86">
        <v>0</v>
      </c>
      <c r="AS279" s="86">
        <v>0</v>
      </c>
      <c r="AT279" s="86">
        <f>+K279-R279-Y279-AF279-AM279</f>
        <v>0</v>
      </c>
      <c r="AU279" s="86">
        <f>+L279-S279-Z279-AG279-AN279</f>
        <v>0</v>
      </c>
      <c r="AV279" s="86">
        <f>+M279-T279-AA279-AH279-AO279</f>
        <v>0</v>
      </c>
      <c r="AW279" s="86">
        <f>+N279-U279-AB279-AI279-AP279</f>
        <v>1500000</v>
      </c>
      <c r="AX279" s="86">
        <f>+O279-V279-AC279-AJ279-AQ279</f>
        <v>0</v>
      </c>
      <c r="AY279" s="86">
        <f>+P279-W279-AD279-AK279-AR279</f>
        <v>1500000</v>
      </c>
      <c r="AZ279" s="86">
        <f>+Q279-X279-AE279-AL279-AS279</f>
        <v>1500000</v>
      </c>
      <c r="BA279" s="135"/>
      <c r="BB279" s="136"/>
      <c r="BC279" s="135"/>
      <c r="BD279" s="136"/>
      <c r="BE279" s="135"/>
      <c r="BF279" s="136"/>
      <c r="BG279" s="135"/>
      <c r="BH279" s="136"/>
    </row>
    <row r="280" spans="1:60" ht="27.75">
      <c r="A280" s="87">
        <v>2026</v>
      </c>
      <c r="B280" s="87">
        <v>8324</v>
      </c>
      <c r="C280" s="87">
        <v>4</v>
      </c>
      <c r="D280" s="87">
        <v>10</v>
      </c>
      <c r="E280" s="87">
        <v>27</v>
      </c>
      <c r="F280" s="87">
        <v>5000</v>
      </c>
      <c r="G280" s="87">
        <v>5400</v>
      </c>
      <c r="H280" s="87">
        <v>541</v>
      </c>
      <c r="I280" s="88">
        <v>1</v>
      </c>
      <c r="J280" s="89" t="s">
        <v>68</v>
      </c>
      <c r="K280" s="90">
        <v>0</v>
      </c>
      <c r="L280" s="90">
        <v>0</v>
      </c>
      <c r="M280" s="91">
        <v>0</v>
      </c>
      <c r="N280" s="90">
        <v>1500000</v>
      </c>
      <c r="O280" s="90">
        <v>0</v>
      </c>
      <c r="P280" s="91">
        <v>1500000</v>
      </c>
      <c r="Q280" s="91">
        <v>1500000</v>
      </c>
      <c r="R280" s="90">
        <v>0</v>
      </c>
      <c r="S280" s="90">
        <v>0</v>
      </c>
      <c r="T280" s="91">
        <v>0</v>
      </c>
      <c r="U280" s="90">
        <v>0</v>
      </c>
      <c r="V280" s="90">
        <v>0</v>
      </c>
      <c r="W280" s="91">
        <v>0</v>
      </c>
      <c r="X280" s="91">
        <v>0</v>
      </c>
      <c r="Y280" s="90">
        <v>0</v>
      </c>
      <c r="Z280" s="90">
        <v>0</v>
      </c>
      <c r="AA280" s="91">
        <v>0</v>
      </c>
      <c r="AB280" s="90">
        <v>0</v>
      </c>
      <c r="AC280" s="90">
        <v>0</v>
      </c>
      <c r="AD280" s="91">
        <v>0</v>
      </c>
      <c r="AE280" s="91">
        <v>0</v>
      </c>
      <c r="AF280" s="90">
        <v>0</v>
      </c>
      <c r="AG280" s="90">
        <v>0</v>
      </c>
      <c r="AH280" s="91">
        <v>0</v>
      </c>
      <c r="AI280" s="90">
        <v>0</v>
      </c>
      <c r="AJ280" s="90">
        <v>0</v>
      </c>
      <c r="AK280" s="91">
        <v>0</v>
      </c>
      <c r="AL280" s="91">
        <v>0</v>
      </c>
      <c r="AM280" s="90">
        <v>0</v>
      </c>
      <c r="AN280" s="90">
        <v>0</v>
      </c>
      <c r="AO280" s="91">
        <v>0</v>
      </c>
      <c r="AP280" s="90">
        <v>0</v>
      </c>
      <c r="AQ280" s="90">
        <v>0</v>
      </c>
      <c r="AR280" s="91">
        <v>0</v>
      </c>
      <c r="AS280" s="91">
        <v>0</v>
      </c>
      <c r="AT280" s="90">
        <f>+K280-R280-Y280-AF280-AM280</f>
        <v>0</v>
      </c>
      <c r="AU280" s="90">
        <f>+L280-S280-Z280-AG280-AN280</f>
        <v>0</v>
      </c>
      <c r="AV280" s="91">
        <f>+M280-T280-AA280-AH280-AO280</f>
        <v>0</v>
      </c>
      <c r="AW280" s="90">
        <f>+N280-U280-AB280-AI280-AP280</f>
        <v>1500000</v>
      </c>
      <c r="AX280" s="90">
        <f>+O280-V280-AC280-AJ280-AQ280</f>
        <v>0</v>
      </c>
      <c r="AY280" s="91">
        <f>+P280-W280-AD280-AK280-AR280</f>
        <v>1500000</v>
      </c>
      <c r="AZ280" s="91">
        <f>+Q280-X280-AE280-AL280-AS280</f>
        <v>1500000</v>
      </c>
      <c r="BA280" s="137">
        <v>1</v>
      </c>
      <c r="BB280" s="138"/>
      <c r="BC280" s="137"/>
      <c r="BD280" s="138"/>
      <c r="BE280" s="137"/>
      <c r="BF280" s="138"/>
      <c r="BG280" s="137">
        <f>+BA280-BC280-BE280</f>
        <v>1</v>
      </c>
      <c r="BH280" s="138"/>
    </row>
    <row r="281" spans="1:60" ht="27.75">
      <c r="A281" s="76">
        <v>2026</v>
      </c>
      <c r="B281" s="76">
        <v>8324</v>
      </c>
      <c r="C281" s="76">
        <v>4</v>
      </c>
      <c r="D281" s="76">
        <v>10</v>
      </c>
      <c r="E281" s="76">
        <v>27</v>
      </c>
      <c r="F281" s="76">
        <v>5000</v>
      </c>
      <c r="G281" s="76">
        <v>5500</v>
      </c>
      <c r="H281" s="76"/>
      <c r="I281" s="78" t="s">
        <v>19</v>
      </c>
      <c r="J281" s="81" t="s">
        <v>151</v>
      </c>
      <c r="K281" s="82">
        <v>10000000</v>
      </c>
      <c r="L281" s="82">
        <v>0</v>
      </c>
      <c r="M281" s="82">
        <v>10000000</v>
      </c>
      <c r="N281" s="82">
        <v>0</v>
      </c>
      <c r="O281" s="82">
        <v>0</v>
      </c>
      <c r="P281" s="82">
        <v>0</v>
      </c>
      <c r="Q281" s="82">
        <v>10000000</v>
      </c>
      <c r="R281" s="82">
        <v>0</v>
      </c>
      <c r="S281" s="82">
        <v>0</v>
      </c>
      <c r="T281" s="82">
        <v>0</v>
      </c>
      <c r="U281" s="82">
        <v>0</v>
      </c>
      <c r="V281" s="82">
        <v>0</v>
      </c>
      <c r="W281" s="82">
        <v>0</v>
      </c>
      <c r="X281" s="82">
        <v>0</v>
      </c>
      <c r="Y281" s="82">
        <v>0</v>
      </c>
      <c r="Z281" s="82">
        <v>0</v>
      </c>
      <c r="AA281" s="82">
        <v>0</v>
      </c>
      <c r="AB281" s="82">
        <v>0</v>
      </c>
      <c r="AC281" s="82">
        <v>0</v>
      </c>
      <c r="AD281" s="82">
        <v>0</v>
      </c>
      <c r="AE281" s="82">
        <v>0</v>
      </c>
      <c r="AF281" s="82">
        <v>0</v>
      </c>
      <c r="AG281" s="82">
        <v>0</v>
      </c>
      <c r="AH281" s="82">
        <v>0</v>
      </c>
      <c r="AI281" s="82">
        <v>0</v>
      </c>
      <c r="AJ281" s="82">
        <v>0</v>
      </c>
      <c r="AK281" s="82">
        <v>0</v>
      </c>
      <c r="AL281" s="82">
        <v>0</v>
      </c>
      <c r="AM281" s="82">
        <v>0</v>
      </c>
      <c r="AN281" s="82">
        <v>0</v>
      </c>
      <c r="AO281" s="82">
        <v>0</v>
      </c>
      <c r="AP281" s="82">
        <v>0</v>
      </c>
      <c r="AQ281" s="82">
        <v>0</v>
      </c>
      <c r="AR281" s="82">
        <v>0</v>
      </c>
      <c r="AS281" s="82">
        <v>0</v>
      </c>
      <c r="AT281" s="82">
        <f>+K281-R281-Y281-AF281-AM281</f>
        <v>10000000</v>
      </c>
      <c r="AU281" s="82">
        <f>+L281-S281-Z281-AG281-AN281</f>
        <v>0</v>
      </c>
      <c r="AV281" s="82">
        <f>+M281-T281-AA281-AH281-AO281</f>
        <v>10000000</v>
      </c>
      <c r="AW281" s="82">
        <f>+N281-U281-AB281-AI281-AP281</f>
        <v>0</v>
      </c>
      <c r="AX281" s="82">
        <f>+O281-V281-AC281-AJ281-AQ281</f>
        <v>0</v>
      </c>
      <c r="AY281" s="82">
        <f>+P281-W281-AD281-AK281-AR281</f>
        <v>0</v>
      </c>
      <c r="AZ281" s="82">
        <f>+Q281-X281-AE281-AL281-AS281</f>
        <v>10000000</v>
      </c>
      <c r="BA281" s="133"/>
      <c r="BB281" s="134"/>
      <c r="BC281" s="133"/>
      <c r="BD281" s="134"/>
      <c r="BE281" s="133"/>
      <c r="BF281" s="134"/>
      <c r="BG281" s="133"/>
      <c r="BH281" s="134"/>
    </row>
    <row r="282" spans="1:60" ht="27.75">
      <c r="A282" s="83">
        <v>2026</v>
      </c>
      <c r="B282" s="83">
        <v>8324</v>
      </c>
      <c r="C282" s="83">
        <v>4</v>
      </c>
      <c r="D282" s="83">
        <v>10</v>
      </c>
      <c r="E282" s="83">
        <v>27</v>
      </c>
      <c r="F282" s="83">
        <v>5000</v>
      </c>
      <c r="G282" s="83">
        <v>5500</v>
      </c>
      <c r="H282" s="83">
        <v>551</v>
      </c>
      <c r="I282" s="92" t="s">
        <v>19</v>
      </c>
      <c r="J282" s="85" t="s">
        <v>152</v>
      </c>
      <c r="K282" s="86">
        <v>10000000</v>
      </c>
      <c r="L282" s="86">
        <v>0</v>
      </c>
      <c r="M282" s="86">
        <v>10000000</v>
      </c>
      <c r="N282" s="86">
        <v>0</v>
      </c>
      <c r="O282" s="86">
        <v>0</v>
      </c>
      <c r="P282" s="86">
        <v>0</v>
      </c>
      <c r="Q282" s="86">
        <v>10000000</v>
      </c>
      <c r="R282" s="86">
        <v>0</v>
      </c>
      <c r="S282" s="86">
        <v>0</v>
      </c>
      <c r="T282" s="86">
        <v>0</v>
      </c>
      <c r="U282" s="86">
        <v>0</v>
      </c>
      <c r="V282" s="86">
        <v>0</v>
      </c>
      <c r="W282" s="86">
        <v>0</v>
      </c>
      <c r="X282" s="86">
        <v>0</v>
      </c>
      <c r="Y282" s="86">
        <v>0</v>
      </c>
      <c r="Z282" s="86">
        <v>0</v>
      </c>
      <c r="AA282" s="86">
        <v>0</v>
      </c>
      <c r="AB282" s="86">
        <v>0</v>
      </c>
      <c r="AC282" s="86">
        <v>0</v>
      </c>
      <c r="AD282" s="86">
        <v>0</v>
      </c>
      <c r="AE282" s="86">
        <v>0</v>
      </c>
      <c r="AF282" s="86">
        <v>0</v>
      </c>
      <c r="AG282" s="86">
        <v>0</v>
      </c>
      <c r="AH282" s="86">
        <v>0</v>
      </c>
      <c r="AI282" s="86">
        <v>0</v>
      </c>
      <c r="AJ282" s="86">
        <v>0</v>
      </c>
      <c r="AK282" s="86">
        <v>0</v>
      </c>
      <c r="AL282" s="86">
        <v>0</v>
      </c>
      <c r="AM282" s="86">
        <v>0</v>
      </c>
      <c r="AN282" s="86">
        <v>0</v>
      </c>
      <c r="AO282" s="86">
        <v>0</v>
      </c>
      <c r="AP282" s="86">
        <v>0</v>
      </c>
      <c r="AQ282" s="86">
        <v>0</v>
      </c>
      <c r="AR282" s="86">
        <v>0</v>
      </c>
      <c r="AS282" s="86">
        <v>0</v>
      </c>
      <c r="AT282" s="86">
        <f>+K282-R282-Y282-AF282-AM282</f>
        <v>10000000</v>
      </c>
      <c r="AU282" s="86">
        <f>+L282-S282-Z282-AG282-AN282</f>
        <v>0</v>
      </c>
      <c r="AV282" s="86">
        <f>+M282-T282-AA282-AH282-AO282</f>
        <v>10000000</v>
      </c>
      <c r="AW282" s="86">
        <f>+N282-U282-AB282-AI282-AP282</f>
        <v>0</v>
      </c>
      <c r="AX282" s="86">
        <f>+O282-V282-AC282-AJ282-AQ282</f>
        <v>0</v>
      </c>
      <c r="AY282" s="86">
        <f>+P282-W282-AD282-AK282-AR282</f>
        <v>0</v>
      </c>
      <c r="AZ282" s="86">
        <f>+Q282-X282-AE282-AL282-AS282</f>
        <v>10000000</v>
      </c>
      <c r="BA282" s="135"/>
      <c r="BB282" s="136"/>
      <c r="BC282" s="135"/>
      <c r="BD282" s="136"/>
      <c r="BE282" s="135"/>
      <c r="BF282" s="136"/>
      <c r="BG282" s="135"/>
      <c r="BH282" s="136"/>
    </row>
    <row r="283" spans="1:60" ht="27.75">
      <c r="A283" s="87">
        <v>2026</v>
      </c>
      <c r="B283" s="87">
        <v>8324</v>
      </c>
      <c r="C283" s="87">
        <v>4</v>
      </c>
      <c r="D283" s="87">
        <v>10</v>
      </c>
      <c r="E283" s="87">
        <v>27</v>
      </c>
      <c r="F283" s="87">
        <v>5000</v>
      </c>
      <c r="G283" s="87">
        <v>5500</v>
      </c>
      <c r="H283" s="87">
        <v>551</v>
      </c>
      <c r="I283" s="88">
        <v>1</v>
      </c>
      <c r="J283" s="89" t="s">
        <v>152</v>
      </c>
      <c r="K283" s="90">
        <v>10000000</v>
      </c>
      <c r="L283" s="90">
        <v>0</v>
      </c>
      <c r="M283" s="91">
        <v>10000000</v>
      </c>
      <c r="N283" s="90">
        <v>0</v>
      </c>
      <c r="O283" s="90">
        <v>0</v>
      </c>
      <c r="P283" s="91">
        <v>0</v>
      </c>
      <c r="Q283" s="91">
        <v>10000000</v>
      </c>
      <c r="R283" s="90">
        <v>0</v>
      </c>
      <c r="S283" s="90">
        <v>0</v>
      </c>
      <c r="T283" s="91">
        <v>0</v>
      </c>
      <c r="U283" s="90">
        <v>0</v>
      </c>
      <c r="V283" s="90">
        <v>0</v>
      </c>
      <c r="W283" s="91">
        <v>0</v>
      </c>
      <c r="X283" s="91">
        <v>0</v>
      </c>
      <c r="Y283" s="90">
        <v>0</v>
      </c>
      <c r="Z283" s="90">
        <v>0</v>
      </c>
      <c r="AA283" s="91">
        <v>0</v>
      </c>
      <c r="AB283" s="90">
        <v>0</v>
      </c>
      <c r="AC283" s="90">
        <v>0</v>
      </c>
      <c r="AD283" s="91">
        <v>0</v>
      </c>
      <c r="AE283" s="91">
        <v>0</v>
      </c>
      <c r="AF283" s="90">
        <v>0</v>
      </c>
      <c r="AG283" s="90">
        <v>0</v>
      </c>
      <c r="AH283" s="91">
        <v>0</v>
      </c>
      <c r="AI283" s="90">
        <v>0</v>
      </c>
      <c r="AJ283" s="90">
        <v>0</v>
      </c>
      <c r="AK283" s="91">
        <v>0</v>
      </c>
      <c r="AL283" s="91">
        <v>0</v>
      </c>
      <c r="AM283" s="90">
        <v>0</v>
      </c>
      <c r="AN283" s="90">
        <v>0</v>
      </c>
      <c r="AO283" s="91">
        <v>0</v>
      </c>
      <c r="AP283" s="90">
        <v>0</v>
      </c>
      <c r="AQ283" s="90">
        <v>0</v>
      </c>
      <c r="AR283" s="91">
        <v>0</v>
      </c>
      <c r="AS283" s="91">
        <v>0</v>
      </c>
      <c r="AT283" s="90">
        <f>+K283-R283-Y283-AF283-AM283</f>
        <v>10000000</v>
      </c>
      <c r="AU283" s="90">
        <f>+L283-S283-Z283-AG283-AN283</f>
        <v>0</v>
      </c>
      <c r="AV283" s="91">
        <f>+M283-T283-AA283-AH283-AO283</f>
        <v>10000000</v>
      </c>
      <c r="AW283" s="90">
        <f>+N283-U283-AB283-AI283-AP283</f>
        <v>0</v>
      </c>
      <c r="AX283" s="90">
        <f>+O283-V283-AC283-AJ283-AQ283</f>
        <v>0</v>
      </c>
      <c r="AY283" s="91">
        <f>+P283-W283-AD283-AK283-AR283</f>
        <v>0</v>
      </c>
      <c r="AZ283" s="91">
        <f>+Q283-X283-AE283-AL283-AS283</f>
        <v>10000000</v>
      </c>
      <c r="BA283" s="137">
        <v>85</v>
      </c>
      <c r="BB283" s="138"/>
      <c r="BC283" s="137"/>
      <c r="BD283" s="138"/>
      <c r="BE283" s="137"/>
      <c r="BF283" s="138"/>
      <c r="BG283" s="137">
        <f>+BA283-BC283-BE283</f>
        <v>85</v>
      </c>
      <c r="BH283" s="138"/>
    </row>
    <row r="284" spans="1:60" ht="27.75">
      <c r="A284" s="76">
        <v>2026</v>
      </c>
      <c r="B284" s="76">
        <v>8324</v>
      </c>
      <c r="C284" s="76">
        <v>4</v>
      </c>
      <c r="D284" s="76">
        <v>10</v>
      </c>
      <c r="E284" s="76">
        <v>27</v>
      </c>
      <c r="F284" s="76">
        <v>5000</v>
      </c>
      <c r="G284" s="76">
        <v>5600</v>
      </c>
      <c r="H284" s="76"/>
      <c r="I284" s="78" t="s">
        <v>19</v>
      </c>
      <c r="J284" s="81" t="s">
        <v>79</v>
      </c>
      <c r="K284" s="82">
        <v>35285.39</v>
      </c>
      <c r="L284" s="82">
        <v>0</v>
      </c>
      <c r="M284" s="82">
        <v>35285.39</v>
      </c>
      <c r="N284" s="82">
        <v>0</v>
      </c>
      <c r="O284" s="82">
        <v>0</v>
      </c>
      <c r="P284" s="82">
        <v>0</v>
      </c>
      <c r="Q284" s="82">
        <v>35285.39</v>
      </c>
      <c r="R284" s="82">
        <v>0</v>
      </c>
      <c r="S284" s="82">
        <v>0</v>
      </c>
      <c r="T284" s="82">
        <v>0</v>
      </c>
      <c r="U284" s="82">
        <v>0</v>
      </c>
      <c r="V284" s="82">
        <v>0</v>
      </c>
      <c r="W284" s="82">
        <v>0</v>
      </c>
      <c r="X284" s="82">
        <v>0</v>
      </c>
      <c r="Y284" s="82">
        <v>0</v>
      </c>
      <c r="Z284" s="82">
        <v>0</v>
      </c>
      <c r="AA284" s="82">
        <v>0</v>
      </c>
      <c r="AB284" s="82">
        <v>0</v>
      </c>
      <c r="AC284" s="82">
        <v>0</v>
      </c>
      <c r="AD284" s="82">
        <v>0</v>
      </c>
      <c r="AE284" s="82">
        <v>0</v>
      </c>
      <c r="AF284" s="82">
        <v>0</v>
      </c>
      <c r="AG284" s="82">
        <v>0</v>
      </c>
      <c r="AH284" s="82">
        <v>0</v>
      </c>
      <c r="AI284" s="82">
        <v>0</v>
      </c>
      <c r="AJ284" s="82">
        <v>0</v>
      </c>
      <c r="AK284" s="82">
        <v>0</v>
      </c>
      <c r="AL284" s="82">
        <v>0</v>
      </c>
      <c r="AM284" s="82">
        <v>0</v>
      </c>
      <c r="AN284" s="82">
        <v>0</v>
      </c>
      <c r="AO284" s="82">
        <v>0</v>
      </c>
      <c r="AP284" s="82">
        <v>0</v>
      </c>
      <c r="AQ284" s="82">
        <v>0</v>
      </c>
      <c r="AR284" s="82">
        <v>0</v>
      </c>
      <c r="AS284" s="82">
        <v>0</v>
      </c>
      <c r="AT284" s="82">
        <f>+K284-R284-Y284-AF284-AM284</f>
        <v>35285.39</v>
      </c>
      <c r="AU284" s="82">
        <f>+L284-S284-Z284-AG284-AN284</f>
        <v>0</v>
      </c>
      <c r="AV284" s="82">
        <f>+M284-T284-AA284-AH284-AO284</f>
        <v>35285.39</v>
      </c>
      <c r="AW284" s="82">
        <f>+N284-U284-AB284-AI284-AP284</f>
        <v>0</v>
      </c>
      <c r="AX284" s="82">
        <f>+O284-V284-AC284-AJ284-AQ284</f>
        <v>0</v>
      </c>
      <c r="AY284" s="82">
        <f>+P284-W284-AD284-AK284-AR284</f>
        <v>0</v>
      </c>
      <c r="AZ284" s="82">
        <f>+Q284-X284-AE284-AL284-AS284</f>
        <v>35285.39</v>
      </c>
      <c r="BA284" s="133"/>
      <c r="BB284" s="134"/>
      <c r="BC284" s="133"/>
      <c r="BD284" s="134"/>
      <c r="BE284" s="133"/>
      <c r="BF284" s="134"/>
      <c r="BG284" s="133"/>
      <c r="BH284" s="134"/>
    </row>
    <row r="285" spans="1:60" ht="27.75">
      <c r="A285" s="83">
        <v>2026</v>
      </c>
      <c r="B285" s="83">
        <v>8324</v>
      </c>
      <c r="C285" s="83">
        <v>4</v>
      </c>
      <c r="D285" s="83">
        <v>10</v>
      </c>
      <c r="E285" s="83">
        <v>27</v>
      </c>
      <c r="F285" s="83">
        <v>5000</v>
      </c>
      <c r="G285" s="83">
        <v>5600</v>
      </c>
      <c r="H285" s="83">
        <v>565</v>
      </c>
      <c r="I285" s="92" t="s">
        <v>19</v>
      </c>
      <c r="J285" s="85" t="s">
        <v>78</v>
      </c>
      <c r="K285" s="86">
        <v>35285.39</v>
      </c>
      <c r="L285" s="86">
        <v>0</v>
      </c>
      <c r="M285" s="86">
        <v>35285.39</v>
      </c>
      <c r="N285" s="86">
        <v>0</v>
      </c>
      <c r="O285" s="86">
        <v>0</v>
      </c>
      <c r="P285" s="86">
        <v>0</v>
      </c>
      <c r="Q285" s="86">
        <v>35285.39</v>
      </c>
      <c r="R285" s="86">
        <v>0</v>
      </c>
      <c r="S285" s="86">
        <v>0</v>
      </c>
      <c r="T285" s="86">
        <v>0</v>
      </c>
      <c r="U285" s="86">
        <v>0</v>
      </c>
      <c r="V285" s="86">
        <v>0</v>
      </c>
      <c r="W285" s="86">
        <v>0</v>
      </c>
      <c r="X285" s="86">
        <v>0</v>
      </c>
      <c r="Y285" s="86">
        <v>0</v>
      </c>
      <c r="Z285" s="86">
        <v>0</v>
      </c>
      <c r="AA285" s="86">
        <v>0</v>
      </c>
      <c r="AB285" s="86">
        <v>0</v>
      </c>
      <c r="AC285" s="86">
        <v>0</v>
      </c>
      <c r="AD285" s="86">
        <v>0</v>
      </c>
      <c r="AE285" s="86">
        <v>0</v>
      </c>
      <c r="AF285" s="86">
        <v>0</v>
      </c>
      <c r="AG285" s="86">
        <v>0</v>
      </c>
      <c r="AH285" s="86">
        <v>0</v>
      </c>
      <c r="AI285" s="86">
        <v>0</v>
      </c>
      <c r="AJ285" s="86">
        <v>0</v>
      </c>
      <c r="AK285" s="86">
        <v>0</v>
      </c>
      <c r="AL285" s="86">
        <v>0</v>
      </c>
      <c r="AM285" s="86">
        <v>0</v>
      </c>
      <c r="AN285" s="86">
        <v>0</v>
      </c>
      <c r="AO285" s="86">
        <v>0</v>
      </c>
      <c r="AP285" s="86">
        <v>0</v>
      </c>
      <c r="AQ285" s="86">
        <v>0</v>
      </c>
      <c r="AR285" s="86">
        <v>0</v>
      </c>
      <c r="AS285" s="86">
        <v>0</v>
      </c>
      <c r="AT285" s="86">
        <f>+K285-R285-Y285-AF285-AM285</f>
        <v>35285.39</v>
      </c>
      <c r="AU285" s="86">
        <f>+L285-S285-Z285-AG285-AN285</f>
        <v>0</v>
      </c>
      <c r="AV285" s="86">
        <f>+M285-T285-AA285-AH285-AO285</f>
        <v>35285.39</v>
      </c>
      <c r="AW285" s="86">
        <f>+N285-U285-AB285-AI285-AP285</f>
        <v>0</v>
      </c>
      <c r="AX285" s="86">
        <f>+O285-V285-AC285-AJ285-AQ285</f>
        <v>0</v>
      </c>
      <c r="AY285" s="86">
        <f>+P285-W285-AD285-AK285-AR285</f>
        <v>0</v>
      </c>
      <c r="AZ285" s="86">
        <f>+Q285-X285-AE285-AL285-AS285</f>
        <v>35285.39</v>
      </c>
      <c r="BA285" s="135"/>
      <c r="BB285" s="136"/>
      <c r="BC285" s="135"/>
      <c r="BD285" s="136"/>
      <c r="BE285" s="135"/>
      <c r="BF285" s="136"/>
      <c r="BG285" s="135"/>
      <c r="BH285" s="136"/>
    </row>
    <row r="286" spans="1:60" ht="27.75">
      <c r="A286" s="87">
        <v>2026</v>
      </c>
      <c r="B286" s="87">
        <v>8324</v>
      </c>
      <c r="C286" s="87">
        <v>4</v>
      </c>
      <c r="D286" s="87">
        <v>10</v>
      </c>
      <c r="E286" s="87">
        <v>27</v>
      </c>
      <c r="F286" s="87">
        <v>5000</v>
      </c>
      <c r="G286" s="87">
        <v>5600</v>
      </c>
      <c r="H286" s="87">
        <v>565</v>
      </c>
      <c r="I286" s="88">
        <v>1</v>
      </c>
      <c r="J286" s="89" t="s">
        <v>78</v>
      </c>
      <c r="K286" s="90">
        <v>35285.39</v>
      </c>
      <c r="L286" s="90">
        <v>0</v>
      </c>
      <c r="M286" s="91">
        <v>35285.39</v>
      </c>
      <c r="N286" s="90">
        <v>0</v>
      </c>
      <c r="O286" s="90">
        <v>0</v>
      </c>
      <c r="P286" s="91">
        <v>0</v>
      </c>
      <c r="Q286" s="91">
        <v>35285.39</v>
      </c>
      <c r="R286" s="90">
        <v>0</v>
      </c>
      <c r="S286" s="90">
        <v>0</v>
      </c>
      <c r="T286" s="91">
        <v>0</v>
      </c>
      <c r="U286" s="90">
        <v>0</v>
      </c>
      <c r="V286" s="90">
        <v>0</v>
      </c>
      <c r="W286" s="91">
        <v>0</v>
      </c>
      <c r="X286" s="91">
        <v>0</v>
      </c>
      <c r="Y286" s="90">
        <v>0</v>
      </c>
      <c r="Z286" s="90">
        <v>0</v>
      </c>
      <c r="AA286" s="91">
        <v>0</v>
      </c>
      <c r="AB286" s="90">
        <v>0</v>
      </c>
      <c r="AC286" s="90">
        <v>0</v>
      </c>
      <c r="AD286" s="91">
        <v>0</v>
      </c>
      <c r="AE286" s="91">
        <v>0</v>
      </c>
      <c r="AF286" s="90">
        <v>0</v>
      </c>
      <c r="AG286" s="90">
        <v>0</v>
      </c>
      <c r="AH286" s="91">
        <v>0</v>
      </c>
      <c r="AI286" s="90">
        <v>0</v>
      </c>
      <c r="AJ286" s="90">
        <v>0</v>
      </c>
      <c r="AK286" s="91">
        <v>0</v>
      </c>
      <c r="AL286" s="91">
        <v>0</v>
      </c>
      <c r="AM286" s="90">
        <v>0</v>
      </c>
      <c r="AN286" s="90">
        <v>0</v>
      </c>
      <c r="AO286" s="91">
        <v>0</v>
      </c>
      <c r="AP286" s="90">
        <v>0</v>
      </c>
      <c r="AQ286" s="90">
        <v>0</v>
      </c>
      <c r="AR286" s="91">
        <v>0</v>
      </c>
      <c r="AS286" s="91">
        <v>0</v>
      </c>
      <c r="AT286" s="90">
        <f>+K286-R286-Y286-AF286-AM286</f>
        <v>35285.39</v>
      </c>
      <c r="AU286" s="90">
        <f>+L286-S286-Z286-AG286-AN286</f>
        <v>0</v>
      </c>
      <c r="AV286" s="91">
        <f>+M286-T286-AA286-AH286-AO286</f>
        <v>35285.39</v>
      </c>
      <c r="AW286" s="90">
        <f>+N286-U286-AB286-AI286-AP286</f>
        <v>0</v>
      </c>
      <c r="AX286" s="90">
        <f>+O286-V286-AC286-AJ286-AQ286</f>
        <v>0</v>
      </c>
      <c r="AY286" s="91">
        <f>+P286-W286-AD286-AK286-AR286</f>
        <v>0</v>
      </c>
      <c r="AZ286" s="91">
        <f>+Q286-X286-AE286-AL286-AS286</f>
        <v>35285.39</v>
      </c>
      <c r="BA286" s="137">
        <v>10</v>
      </c>
      <c r="BB286" s="138"/>
      <c r="BC286" s="137"/>
      <c r="BD286" s="138"/>
      <c r="BE286" s="137"/>
      <c r="BF286" s="138"/>
      <c r="BG286" s="137">
        <f>+BA286-BC286-BE286</f>
        <v>10</v>
      </c>
      <c r="BH286" s="138"/>
    </row>
    <row r="287" spans="1:60" ht="27.75">
      <c r="A287" s="76">
        <v>2026</v>
      </c>
      <c r="B287" s="76">
        <v>8324</v>
      </c>
      <c r="C287" s="76">
        <v>4</v>
      </c>
      <c r="D287" s="76">
        <v>10</v>
      </c>
      <c r="E287" s="76">
        <v>27</v>
      </c>
      <c r="F287" s="76">
        <v>5000</v>
      </c>
      <c r="G287" s="76">
        <v>5900</v>
      </c>
      <c r="H287" s="76"/>
      <c r="I287" s="78" t="s">
        <v>19</v>
      </c>
      <c r="J287" s="81" t="s">
        <v>41</v>
      </c>
      <c r="K287" s="82">
        <v>240104.92</v>
      </c>
      <c r="L287" s="82">
        <v>0</v>
      </c>
      <c r="M287" s="82">
        <v>240104.92</v>
      </c>
      <c r="N287" s="82">
        <v>0</v>
      </c>
      <c r="O287" s="82">
        <v>0</v>
      </c>
      <c r="P287" s="82">
        <v>0</v>
      </c>
      <c r="Q287" s="82">
        <v>240104.92</v>
      </c>
      <c r="R287" s="82">
        <v>0</v>
      </c>
      <c r="S287" s="82">
        <v>0</v>
      </c>
      <c r="T287" s="82">
        <v>0</v>
      </c>
      <c r="U287" s="82">
        <v>0</v>
      </c>
      <c r="V287" s="82">
        <v>0</v>
      </c>
      <c r="W287" s="82">
        <v>0</v>
      </c>
      <c r="X287" s="82">
        <v>0</v>
      </c>
      <c r="Y287" s="82">
        <v>0</v>
      </c>
      <c r="Z287" s="82">
        <v>0</v>
      </c>
      <c r="AA287" s="82">
        <v>0</v>
      </c>
      <c r="AB287" s="82">
        <v>0</v>
      </c>
      <c r="AC287" s="82">
        <v>0</v>
      </c>
      <c r="AD287" s="82">
        <v>0</v>
      </c>
      <c r="AE287" s="82">
        <v>0</v>
      </c>
      <c r="AF287" s="82">
        <v>0</v>
      </c>
      <c r="AG287" s="82">
        <v>0</v>
      </c>
      <c r="AH287" s="82">
        <v>0</v>
      </c>
      <c r="AI287" s="82">
        <v>0</v>
      </c>
      <c r="AJ287" s="82">
        <v>0</v>
      </c>
      <c r="AK287" s="82">
        <v>0</v>
      </c>
      <c r="AL287" s="82">
        <v>0</v>
      </c>
      <c r="AM287" s="82">
        <v>0</v>
      </c>
      <c r="AN287" s="82">
        <v>0</v>
      </c>
      <c r="AO287" s="82">
        <v>0</v>
      </c>
      <c r="AP287" s="82">
        <v>0</v>
      </c>
      <c r="AQ287" s="82">
        <v>0</v>
      </c>
      <c r="AR287" s="82">
        <v>0</v>
      </c>
      <c r="AS287" s="82">
        <v>0</v>
      </c>
      <c r="AT287" s="82">
        <f>+K287-R287-Y287-AF287-AM287</f>
        <v>240104.92</v>
      </c>
      <c r="AU287" s="82">
        <f>+L287-S287-Z287-AG287-AN287</f>
        <v>0</v>
      </c>
      <c r="AV287" s="82">
        <f>+M287-T287-AA287-AH287-AO287</f>
        <v>240104.92</v>
      </c>
      <c r="AW287" s="82">
        <f>+N287-U287-AB287-AI287-AP287</f>
        <v>0</v>
      </c>
      <c r="AX287" s="82">
        <f>+O287-V287-AC287-AJ287-AQ287</f>
        <v>0</v>
      </c>
      <c r="AY287" s="82">
        <f>+P287-W287-AD287-AK287-AR287</f>
        <v>0</v>
      </c>
      <c r="AZ287" s="82">
        <f>+Q287-X287-AE287-AL287-AS287</f>
        <v>240104.92</v>
      </c>
      <c r="BA287" s="133"/>
      <c r="BB287" s="134"/>
      <c r="BC287" s="133"/>
      <c r="BD287" s="134"/>
      <c r="BE287" s="133"/>
      <c r="BF287" s="134"/>
      <c r="BG287" s="133"/>
      <c r="BH287" s="134"/>
    </row>
    <row r="288" spans="1:60" ht="27.75">
      <c r="A288" s="83">
        <v>2026</v>
      </c>
      <c r="B288" s="83">
        <v>8324</v>
      </c>
      <c r="C288" s="83">
        <v>4</v>
      </c>
      <c r="D288" s="83">
        <v>10</v>
      </c>
      <c r="E288" s="83">
        <v>27</v>
      </c>
      <c r="F288" s="83">
        <v>5000</v>
      </c>
      <c r="G288" s="83">
        <v>5900</v>
      </c>
      <c r="H288" s="83">
        <v>597</v>
      </c>
      <c r="I288" s="92" t="s">
        <v>19</v>
      </c>
      <c r="J288" s="85" t="s">
        <v>42</v>
      </c>
      <c r="K288" s="86">
        <v>240104.92</v>
      </c>
      <c r="L288" s="86">
        <v>0</v>
      </c>
      <c r="M288" s="86">
        <v>240104.92</v>
      </c>
      <c r="N288" s="86">
        <v>0</v>
      </c>
      <c r="O288" s="86">
        <v>0</v>
      </c>
      <c r="P288" s="86">
        <v>0</v>
      </c>
      <c r="Q288" s="86">
        <v>240104.92</v>
      </c>
      <c r="R288" s="86">
        <v>0</v>
      </c>
      <c r="S288" s="86">
        <v>0</v>
      </c>
      <c r="T288" s="86">
        <v>0</v>
      </c>
      <c r="U288" s="86">
        <v>0</v>
      </c>
      <c r="V288" s="86">
        <v>0</v>
      </c>
      <c r="W288" s="86">
        <v>0</v>
      </c>
      <c r="X288" s="86">
        <v>0</v>
      </c>
      <c r="Y288" s="86">
        <v>0</v>
      </c>
      <c r="Z288" s="86">
        <v>0</v>
      </c>
      <c r="AA288" s="86">
        <v>0</v>
      </c>
      <c r="AB288" s="86">
        <v>0</v>
      </c>
      <c r="AC288" s="86">
        <v>0</v>
      </c>
      <c r="AD288" s="86">
        <v>0</v>
      </c>
      <c r="AE288" s="86">
        <v>0</v>
      </c>
      <c r="AF288" s="86">
        <v>0</v>
      </c>
      <c r="AG288" s="86">
        <v>0</v>
      </c>
      <c r="AH288" s="86">
        <v>0</v>
      </c>
      <c r="AI288" s="86">
        <v>0</v>
      </c>
      <c r="AJ288" s="86">
        <v>0</v>
      </c>
      <c r="AK288" s="86">
        <v>0</v>
      </c>
      <c r="AL288" s="86">
        <v>0</v>
      </c>
      <c r="AM288" s="86">
        <v>0</v>
      </c>
      <c r="AN288" s="86">
        <v>0</v>
      </c>
      <c r="AO288" s="86">
        <v>0</v>
      </c>
      <c r="AP288" s="86">
        <v>0</v>
      </c>
      <c r="AQ288" s="86">
        <v>0</v>
      </c>
      <c r="AR288" s="86">
        <v>0</v>
      </c>
      <c r="AS288" s="86">
        <v>0</v>
      </c>
      <c r="AT288" s="86">
        <f>+K288-R288-Y288-AF288-AM288</f>
        <v>240104.92</v>
      </c>
      <c r="AU288" s="86">
        <f>+L288-S288-Z288-AG288-AN288</f>
        <v>0</v>
      </c>
      <c r="AV288" s="86">
        <f>+M288-T288-AA288-AH288-AO288</f>
        <v>240104.92</v>
      </c>
      <c r="AW288" s="86">
        <f>+N288-U288-AB288-AI288-AP288</f>
        <v>0</v>
      </c>
      <c r="AX288" s="86">
        <f>+O288-V288-AC288-AJ288-AQ288</f>
        <v>0</v>
      </c>
      <c r="AY288" s="86">
        <f>+P288-W288-AD288-AK288-AR288</f>
        <v>0</v>
      </c>
      <c r="AZ288" s="86">
        <f>+Q288-X288-AE288-AL288-AS288</f>
        <v>240104.92</v>
      </c>
      <c r="BA288" s="135"/>
      <c r="BB288" s="136"/>
      <c r="BC288" s="135"/>
      <c r="BD288" s="136"/>
      <c r="BE288" s="135"/>
      <c r="BF288" s="136"/>
      <c r="BG288" s="135"/>
      <c r="BH288" s="136"/>
    </row>
    <row r="289" spans="1:60" ht="27.75">
      <c r="A289" s="87">
        <v>2026</v>
      </c>
      <c r="B289" s="87">
        <v>8324</v>
      </c>
      <c r="C289" s="87">
        <v>4</v>
      </c>
      <c r="D289" s="87">
        <v>10</v>
      </c>
      <c r="E289" s="87">
        <v>27</v>
      </c>
      <c r="F289" s="87">
        <v>5000</v>
      </c>
      <c r="G289" s="87">
        <v>5900</v>
      </c>
      <c r="H289" s="87">
        <v>597</v>
      </c>
      <c r="I289" s="88">
        <v>1</v>
      </c>
      <c r="J289" s="89" t="s">
        <v>43</v>
      </c>
      <c r="K289" s="90">
        <v>240104.92</v>
      </c>
      <c r="L289" s="90">
        <v>0</v>
      </c>
      <c r="M289" s="91">
        <v>240104.92</v>
      </c>
      <c r="N289" s="90">
        <v>0</v>
      </c>
      <c r="O289" s="90">
        <v>0</v>
      </c>
      <c r="P289" s="91">
        <v>0</v>
      </c>
      <c r="Q289" s="91">
        <v>240104.92</v>
      </c>
      <c r="R289" s="90">
        <v>0</v>
      </c>
      <c r="S289" s="90">
        <v>0</v>
      </c>
      <c r="T289" s="91">
        <v>0</v>
      </c>
      <c r="U289" s="90">
        <v>0</v>
      </c>
      <c r="V289" s="90">
        <v>0</v>
      </c>
      <c r="W289" s="91">
        <v>0</v>
      </c>
      <c r="X289" s="91">
        <v>0</v>
      </c>
      <c r="Y289" s="90">
        <v>0</v>
      </c>
      <c r="Z289" s="90">
        <v>0</v>
      </c>
      <c r="AA289" s="91">
        <v>0</v>
      </c>
      <c r="AB289" s="90">
        <v>0</v>
      </c>
      <c r="AC289" s="90">
        <v>0</v>
      </c>
      <c r="AD289" s="91">
        <v>0</v>
      </c>
      <c r="AE289" s="91">
        <v>0</v>
      </c>
      <c r="AF289" s="90">
        <v>0</v>
      </c>
      <c r="AG289" s="90">
        <v>0</v>
      </c>
      <c r="AH289" s="91">
        <v>0</v>
      </c>
      <c r="AI289" s="90">
        <v>0</v>
      </c>
      <c r="AJ289" s="90">
        <v>0</v>
      </c>
      <c r="AK289" s="91">
        <v>0</v>
      </c>
      <c r="AL289" s="91">
        <v>0</v>
      </c>
      <c r="AM289" s="90">
        <v>0</v>
      </c>
      <c r="AN289" s="90">
        <v>0</v>
      </c>
      <c r="AO289" s="91">
        <v>0</v>
      </c>
      <c r="AP289" s="90">
        <v>0</v>
      </c>
      <c r="AQ289" s="90">
        <v>0</v>
      </c>
      <c r="AR289" s="91">
        <v>0</v>
      </c>
      <c r="AS289" s="91">
        <v>0</v>
      </c>
      <c r="AT289" s="90">
        <f>+K289-R289-Y289-AF289-AM289</f>
        <v>240104.92</v>
      </c>
      <c r="AU289" s="90">
        <f>+L289-S289-Z289-AG289-AN289</f>
        <v>0</v>
      </c>
      <c r="AV289" s="91">
        <f>+M289-T289-AA289-AH289-AO289</f>
        <v>240104.92</v>
      </c>
      <c r="AW289" s="90">
        <f>+N289-U289-AB289-AI289-AP289</f>
        <v>0</v>
      </c>
      <c r="AX289" s="90">
        <f>+O289-V289-AC289-AJ289-AQ289</f>
        <v>0</v>
      </c>
      <c r="AY289" s="91">
        <f>+P289-W289-AD289-AK289-AR289</f>
        <v>0</v>
      </c>
      <c r="AZ289" s="91">
        <f>+Q289-X289-AE289-AL289-AS289</f>
        <v>240104.92</v>
      </c>
      <c r="BA289" s="137">
        <v>1</v>
      </c>
      <c r="BB289" s="138"/>
      <c r="BC289" s="137"/>
      <c r="BD289" s="138"/>
      <c r="BE289" s="137"/>
      <c r="BF289" s="138"/>
      <c r="BG289" s="137">
        <f>+BA289-BC289-BE289</f>
        <v>1</v>
      </c>
      <c r="BH289" s="138"/>
    </row>
    <row r="290" spans="1:60" ht="27.75">
      <c r="A290" s="117">
        <v>2026</v>
      </c>
      <c r="B290" s="117">
        <v>8324</v>
      </c>
      <c r="C290" s="117">
        <v>0</v>
      </c>
      <c r="D290" s="118"/>
      <c r="E290" s="118"/>
      <c r="F290" s="118"/>
      <c r="G290" s="118"/>
      <c r="H290" s="119"/>
      <c r="I290" s="120" t="s">
        <v>19</v>
      </c>
      <c r="J290" s="121" t="s">
        <v>85</v>
      </c>
      <c r="K290" s="122">
        <v>0</v>
      </c>
      <c r="L290" s="122">
        <v>0</v>
      </c>
      <c r="M290" s="122">
        <v>0</v>
      </c>
      <c r="N290" s="122">
        <v>6335226.4000000004</v>
      </c>
      <c r="O290" s="122">
        <v>0</v>
      </c>
      <c r="P290" s="122">
        <v>6335226.4000000004</v>
      </c>
      <c r="Q290" s="122">
        <v>6335226.4000000004</v>
      </c>
      <c r="R290" s="122">
        <v>0</v>
      </c>
      <c r="S290" s="122">
        <v>0</v>
      </c>
      <c r="T290" s="122">
        <v>0</v>
      </c>
      <c r="U290" s="122">
        <v>0</v>
      </c>
      <c r="V290" s="122">
        <v>0</v>
      </c>
      <c r="W290" s="122">
        <v>0</v>
      </c>
      <c r="X290" s="122">
        <v>0</v>
      </c>
      <c r="Y290" s="122">
        <v>0</v>
      </c>
      <c r="Z290" s="122">
        <v>0</v>
      </c>
      <c r="AA290" s="122">
        <v>0</v>
      </c>
      <c r="AB290" s="122">
        <v>0</v>
      </c>
      <c r="AC290" s="122">
        <v>0</v>
      </c>
      <c r="AD290" s="122">
        <v>0</v>
      </c>
      <c r="AE290" s="122">
        <v>0</v>
      </c>
      <c r="AF290" s="122">
        <v>0</v>
      </c>
      <c r="AG290" s="122">
        <v>0</v>
      </c>
      <c r="AH290" s="122">
        <v>0</v>
      </c>
      <c r="AI290" s="122">
        <v>0</v>
      </c>
      <c r="AJ290" s="122">
        <v>0</v>
      </c>
      <c r="AK290" s="122">
        <v>0</v>
      </c>
      <c r="AL290" s="122">
        <v>0</v>
      </c>
      <c r="AM290" s="122">
        <v>0</v>
      </c>
      <c r="AN290" s="122">
        <v>0</v>
      </c>
      <c r="AO290" s="122">
        <v>0</v>
      </c>
      <c r="AP290" s="122">
        <v>0</v>
      </c>
      <c r="AQ290" s="122">
        <v>0</v>
      </c>
      <c r="AR290" s="122">
        <v>0</v>
      </c>
      <c r="AS290" s="122">
        <v>0</v>
      </c>
      <c r="AT290" s="122">
        <f>+K290-R290-Y290-AF290-AM290</f>
        <v>0</v>
      </c>
      <c r="AU290" s="122">
        <f>+L290-S290-Z290-AG290-AN290</f>
        <v>0</v>
      </c>
      <c r="AV290" s="122">
        <f>+M290-T290-AA290-AH290-AO290</f>
        <v>0</v>
      </c>
      <c r="AW290" s="122">
        <f>+N290-U290-AB290-AI290-AP290</f>
        <v>6335226.4000000004</v>
      </c>
      <c r="AX290" s="122">
        <f>+O290-V290-AC290-AJ290-AQ290</f>
        <v>0</v>
      </c>
      <c r="AY290" s="122">
        <f>+P290-W290-AD290-AK290-AR290</f>
        <v>6335226.4000000004</v>
      </c>
      <c r="AZ290" s="122">
        <f>+Q290-X290-AE290-AL290-AS290</f>
        <v>6335226.4000000004</v>
      </c>
      <c r="BA290" s="179"/>
      <c r="BB290" s="180"/>
      <c r="BC290" s="179"/>
      <c r="BD290" s="180"/>
      <c r="BE290" s="179"/>
      <c r="BF290" s="180"/>
      <c r="BG290" s="179"/>
      <c r="BH290" s="180"/>
    </row>
    <row r="291" spans="1:60" ht="27.75">
      <c r="A291" s="117">
        <v>2026</v>
      </c>
      <c r="B291" s="117">
        <v>8324</v>
      </c>
      <c r="C291" s="117">
        <v>0</v>
      </c>
      <c r="D291" s="117">
        <v>0</v>
      </c>
      <c r="E291" s="118"/>
      <c r="F291" s="118"/>
      <c r="G291" s="118"/>
      <c r="H291" s="119"/>
      <c r="I291" s="120" t="s">
        <v>19</v>
      </c>
      <c r="J291" s="121" t="s">
        <v>85</v>
      </c>
      <c r="K291" s="122">
        <v>0</v>
      </c>
      <c r="L291" s="122">
        <v>0</v>
      </c>
      <c r="M291" s="122">
        <v>0</v>
      </c>
      <c r="N291" s="122">
        <v>6335226.4000000004</v>
      </c>
      <c r="O291" s="122">
        <v>0</v>
      </c>
      <c r="P291" s="122">
        <v>6335226.4000000004</v>
      </c>
      <c r="Q291" s="122">
        <v>6335226.4000000004</v>
      </c>
      <c r="R291" s="122">
        <v>0</v>
      </c>
      <c r="S291" s="122">
        <v>0</v>
      </c>
      <c r="T291" s="122">
        <v>0</v>
      </c>
      <c r="U291" s="122">
        <v>0</v>
      </c>
      <c r="V291" s="122">
        <v>0</v>
      </c>
      <c r="W291" s="122">
        <v>0</v>
      </c>
      <c r="X291" s="122">
        <v>0</v>
      </c>
      <c r="Y291" s="122">
        <v>0</v>
      </c>
      <c r="Z291" s="122">
        <v>0</v>
      </c>
      <c r="AA291" s="122">
        <v>0</v>
      </c>
      <c r="AB291" s="122">
        <v>0</v>
      </c>
      <c r="AC291" s="122">
        <v>0</v>
      </c>
      <c r="AD291" s="122">
        <v>0</v>
      </c>
      <c r="AE291" s="122">
        <v>0</v>
      </c>
      <c r="AF291" s="122">
        <v>0</v>
      </c>
      <c r="AG291" s="122">
        <v>0</v>
      </c>
      <c r="AH291" s="122">
        <v>0</v>
      </c>
      <c r="AI291" s="122">
        <v>0</v>
      </c>
      <c r="AJ291" s="122">
        <v>0</v>
      </c>
      <c r="AK291" s="122">
        <v>0</v>
      </c>
      <c r="AL291" s="122">
        <v>0</v>
      </c>
      <c r="AM291" s="122">
        <v>0</v>
      </c>
      <c r="AN291" s="122">
        <v>0</v>
      </c>
      <c r="AO291" s="122">
        <v>0</v>
      </c>
      <c r="AP291" s="122">
        <v>0</v>
      </c>
      <c r="AQ291" s="122">
        <v>0</v>
      </c>
      <c r="AR291" s="122">
        <v>0</v>
      </c>
      <c r="AS291" s="122">
        <v>0</v>
      </c>
      <c r="AT291" s="122">
        <f>+K291-R291-Y291-AF291-AM291</f>
        <v>0</v>
      </c>
      <c r="AU291" s="122">
        <f>+L291-S291-Z291-AG291-AN291</f>
        <v>0</v>
      </c>
      <c r="AV291" s="122">
        <f>+M291-T291-AA291-AH291-AO291</f>
        <v>0</v>
      </c>
      <c r="AW291" s="122">
        <f>+N291-U291-AB291-AI291-AP291</f>
        <v>6335226.4000000004</v>
      </c>
      <c r="AX291" s="122">
        <f>+O291-V291-AC291-AJ291-AQ291</f>
        <v>0</v>
      </c>
      <c r="AY291" s="122">
        <f>+P291-W291-AD291-AK291-AR291</f>
        <v>6335226.4000000004</v>
      </c>
      <c r="AZ291" s="122">
        <f>+Q291-X291-AE291-AL291-AS291</f>
        <v>6335226.4000000004</v>
      </c>
      <c r="BA291" s="179"/>
      <c r="BB291" s="180"/>
      <c r="BC291" s="179"/>
      <c r="BD291" s="180"/>
      <c r="BE291" s="179"/>
      <c r="BF291" s="180"/>
      <c r="BG291" s="179"/>
      <c r="BH291" s="180"/>
    </row>
    <row r="292" spans="1:60" ht="27.75">
      <c r="A292" s="117">
        <v>2026</v>
      </c>
      <c r="B292" s="117">
        <v>8324</v>
      </c>
      <c r="C292" s="117">
        <v>0</v>
      </c>
      <c r="D292" s="117">
        <v>0</v>
      </c>
      <c r="E292" s="117">
        <v>0</v>
      </c>
      <c r="F292" s="118"/>
      <c r="G292" s="118"/>
      <c r="H292" s="119"/>
      <c r="I292" s="120" t="s">
        <v>19</v>
      </c>
      <c r="J292" s="121" t="s">
        <v>85</v>
      </c>
      <c r="K292" s="122">
        <v>0</v>
      </c>
      <c r="L292" s="122">
        <v>0</v>
      </c>
      <c r="M292" s="122">
        <v>0</v>
      </c>
      <c r="N292" s="122">
        <v>6335226.4000000004</v>
      </c>
      <c r="O292" s="122">
        <v>0</v>
      </c>
      <c r="P292" s="122">
        <v>6335226.4000000004</v>
      </c>
      <c r="Q292" s="122">
        <v>6335226.4000000004</v>
      </c>
      <c r="R292" s="122">
        <v>0</v>
      </c>
      <c r="S292" s="122">
        <v>0</v>
      </c>
      <c r="T292" s="122">
        <v>0</v>
      </c>
      <c r="U292" s="122">
        <v>0</v>
      </c>
      <c r="V292" s="122">
        <v>0</v>
      </c>
      <c r="W292" s="122">
        <v>0</v>
      </c>
      <c r="X292" s="122">
        <v>0</v>
      </c>
      <c r="Y292" s="122">
        <v>0</v>
      </c>
      <c r="Z292" s="122">
        <v>0</v>
      </c>
      <c r="AA292" s="122">
        <v>0</v>
      </c>
      <c r="AB292" s="122">
        <v>0</v>
      </c>
      <c r="AC292" s="122">
        <v>0</v>
      </c>
      <c r="AD292" s="122">
        <v>0</v>
      </c>
      <c r="AE292" s="122">
        <v>0</v>
      </c>
      <c r="AF292" s="122">
        <v>0</v>
      </c>
      <c r="AG292" s="122">
        <v>0</v>
      </c>
      <c r="AH292" s="122">
        <v>0</v>
      </c>
      <c r="AI292" s="122">
        <v>0</v>
      </c>
      <c r="AJ292" s="122">
        <v>0</v>
      </c>
      <c r="AK292" s="122">
        <v>0</v>
      </c>
      <c r="AL292" s="122">
        <v>0</v>
      </c>
      <c r="AM292" s="122">
        <v>0</v>
      </c>
      <c r="AN292" s="122">
        <v>0</v>
      </c>
      <c r="AO292" s="122">
        <v>0</v>
      </c>
      <c r="AP292" s="122">
        <v>0</v>
      </c>
      <c r="AQ292" s="122">
        <v>0</v>
      </c>
      <c r="AR292" s="122">
        <v>0</v>
      </c>
      <c r="AS292" s="122">
        <v>0</v>
      </c>
      <c r="AT292" s="122">
        <f>+K292-R292-Y292-AF292-AM292</f>
        <v>0</v>
      </c>
      <c r="AU292" s="122">
        <f>+L292-S292-Z292-AG292-AN292</f>
        <v>0</v>
      </c>
      <c r="AV292" s="122">
        <f>+M292-T292-AA292-AH292-AO292</f>
        <v>0</v>
      </c>
      <c r="AW292" s="122">
        <f>+N292-U292-AB292-AI292-AP292</f>
        <v>6335226.4000000004</v>
      </c>
      <c r="AX292" s="122">
        <f>+O292-V292-AC292-AJ292-AQ292</f>
        <v>0</v>
      </c>
      <c r="AY292" s="122">
        <f>+P292-W292-AD292-AK292-AR292</f>
        <v>6335226.4000000004</v>
      </c>
      <c r="AZ292" s="122">
        <f>+Q292-X292-AE292-AL292-AS292</f>
        <v>6335226.4000000004</v>
      </c>
      <c r="BA292" s="179"/>
      <c r="BB292" s="180"/>
      <c r="BC292" s="179"/>
      <c r="BD292" s="180"/>
      <c r="BE292" s="179"/>
      <c r="BF292" s="180"/>
      <c r="BG292" s="179"/>
      <c r="BH292" s="180"/>
    </row>
    <row r="293" spans="1:60" ht="27.75">
      <c r="A293" s="75">
        <v>2026</v>
      </c>
      <c r="B293" s="75">
        <v>8324</v>
      </c>
      <c r="C293" s="75">
        <v>0</v>
      </c>
      <c r="D293" s="75">
        <v>0</v>
      </c>
      <c r="E293" s="75">
        <v>0</v>
      </c>
      <c r="F293" s="75">
        <v>1000</v>
      </c>
      <c r="G293" s="75"/>
      <c r="H293" s="75"/>
      <c r="I293" s="77" t="s">
        <v>19</v>
      </c>
      <c r="J293" s="79" t="s">
        <v>20</v>
      </c>
      <c r="K293" s="80">
        <v>0</v>
      </c>
      <c r="L293" s="80">
        <v>0</v>
      </c>
      <c r="M293" s="80">
        <v>0</v>
      </c>
      <c r="N293" s="80">
        <v>4625226.4000000004</v>
      </c>
      <c r="O293" s="80">
        <v>0</v>
      </c>
      <c r="P293" s="80">
        <v>4625226.4000000004</v>
      </c>
      <c r="Q293" s="80">
        <v>4625226.4000000004</v>
      </c>
      <c r="R293" s="80">
        <v>0</v>
      </c>
      <c r="S293" s="80">
        <v>0</v>
      </c>
      <c r="T293" s="80">
        <v>0</v>
      </c>
      <c r="U293" s="80">
        <v>0</v>
      </c>
      <c r="V293" s="80">
        <v>0</v>
      </c>
      <c r="W293" s="80">
        <v>0</v>
      </c>
      <c r="X293" s="80">
        <v>0</v>
      </c>
      <c r="Y293" s="80">
        <v>0</v>
      </c>
      <c r="Z293" s="80">
        <v>0</v>
      </c>
      <c r="AA293" s="80">
        <v>0</v>
      </c>
      <c r="AB293" s="80">
        <v>0</v>
      </c>
      <c r="AC293" s="80">
        <v>0</v>
      </c>
      <c r="AD293" s="80">
        <v>0</v>
      </c>
      <c r="AE293" s="80">
        <v>0</v>
      </c>
      <c r="AF293" s="80">
        <v>0</v>
      </c>
      <c r="AG293" s="80">
        <v>0</v>
      </c>
      <c r="AH293" s="80">
        <v>0</v>
      </c>
      <c r="AI293" s="80">
        <v>0</v>
      </c>
      <c r="AJ293" s="80">
        <v>0</v>
      </c>
      <c r="AK293" s="80">
        <v>0</v>
      </c>
      <c r="AL293" s="80">
        <v>0</v>
      </c>
      <c r="AM293" s="80">
        <v>0</v>
      </c>
      <c r="AN293" s="80">
        <v>0</v>
      </c>
      <c r="AO293" s="80">
        <v>0</v>
      </c>
      <c r="AP293" s="80">
        <v>0</v>
      </c>
      <c r="AQ293" s="80">
        <v>0</v>
      </c>
      <c r="AR293" s="80">
        <v>0</v>
      </c>
      <c r="AS293" s="80">
        <v>0</v>
      </c>
      <c r="AT293" s="80">
        <f>+K293-R293-Y293-AF293-AM293</f>
        <v>0</v>
      </c>
      <c r="AU293" s="80">
        <f>+L293-S293-Z293-AG293-AN293</f>
        <v>0</v>
      </c>
      <c r="AV293" s="80">
        <f>+M293-T293-AA293-AH293-AO293</f>
        <v>0</v>
      </c>
      <c r="AW293" s="80">
        <f>+N293-U293-AB293-AI293-AP293</f>
        <v>4625226.4000000004</v>
      </c>
      <c r="AX293" s="80">
        <f>+O293-V293-AC293-AJ293-AQ293</f>
        <v>0</v>
      </c>
      <c r="AY293" s="80">
        <f>+P293-W293-AD293-AK293-AR293</f>
        <v>4625226.4000000004</v>
      </c>
      <c r="AZ293" s="80">
        <f>+Q293-X293-AE293-AL293-AS293</f>
        <v>4625226.4000000004</v>
      </c>
      <c r="BA293" s="131"/>
      <c r="BB293" s="132"/>
      <c r="BC293" s="131"/>
      <c r="BD293" s="132"/>
      <c r="BE293" s="131"/>
      <c r="BF293" s="132"/>
      <c r="BG293" s="131"/>
      <c r="BH293" s="132"/>
    </row>
    <row r="294" spans="1:60" ht="27.75">
      <c r="A294" s="76">
        <v>2026</v>
      </c>
      <c r="B294" s="76">
        <v>8324</v>
      </c>
      <c r="C294" s="76">
        <v>0</v>
      </c>
      <c r="D294" s="76">
        <v>0</v>
      </c>
      <c r="E294" s="76">
        <v>0</v>
      </c>
      <c r="F294" s="76">
        <v>1000</v>
      </c>
      <c r="G294" s="76">
        <v>1200</v>
      </c>
      <c r="H294" s="76"/>
      <c r="I294" s="78" t="s">
        <v>19</v>
      </c>
      <c r="J294" s="81" t="s">
        <v>21</v>
      </c>
      <c r="K294" s="82">
        <v>0</v>
      </c>
      <c r="L294" s="82">
        <v>0</v>
      </c>
      <c r="M294" s="82">
        <v>0</v>
      </c>
      <c r="N294" s="82">
        <v>4625226.4000000004</v>
      </c>
      <c r="O294" s="82">
        <v>0</v>
      </c>
      <c r="P294" s="82">
        <v>4625226.4000000004</v>
      </c>
      <c r="Q294" s="82">
        <v>4625226.4000000004</v>
      </c>
      <c r="R294" s="82">
        <v>0</v>
      </c>
      <c r="S294" s="82">
        <v>0</v>
      </c>
      <c r="T294" s="82">
        <v>0</v>
      </c>
      <c r="U294" s="82">
        <v>0</v>
      </c>
      <c r="V294" s="82">
        <v>0</v>
      </c>
      <c r="W294" s="82">
        <v>0</v>
      </c>
      <c r="X294" s="82">
        <v>0</v>
      </c>
      <c r="Y294" s="82">
        <v>0</v>
      </c>
      <c r="Z294" s="82">
        <v>0</v>
      </c>
      <c r="AA294" s="82">
        <v>0</v>
      </c>
      <c r="AB294" s="82">
        <v>0</v>
      </c>
      <c r="AC294" s="82">
        <v>0</v>
      </c>
      <c r="AD294" s="82">
        <v>0</v>
      </c>
      <c r="AE294" s="82">
        <v>0</v>
      </c>
      <c r="AF294" s="82">
        <v>0</v>
      </c>
      <c r="AG294" s="82">
        <v>0</v>
      </c>
      <c r="AH294" s="82">
        <v>0</v>
      </c>
      <c r="AI294" s="82">
        <v>0</v>
      </c>
      <c r="AJ294" s="82">
        <v>0</v>
      </c>
      <c r="AK294" s="82">
        <v>0</v>
      </c>
      <c r="AL294" s="82">
        <v>0</v>
      </c>
      <c r="AM294" s="82">
        <v>0</v>
      </c>
      <c r="AN294" s="82">
        <v>0</v>
      </c>
      <c r="AO294" s="82">
        <v>0</v>
      </c>
      <c r="AP294" s="82">
        <v>0</v>
      </c>
      <c r="AQ294" s="82">
        <v>0</v>
      </c>
      <c r="AR294" s="82">
        <v>0</v>
      </c>
      <c r="AS294" s="82">
        <v>0</v>
      </c>
      <c r="AT294" s="82">
        <f>+K294-R294-Y294-AF294-AM294</f>
        <v>0</v>
      </c>
      <c r="AU294" s="82">
        <f>+L294-S294-Z294-AG294-AN294</f>
        <v>0</v>
      </c>
      <c r="AV294" s="82">
        <f>+M294-T294-AA294-AH294-AO294</f>
        <v>0</v>
      </c>
      <c r="AW294" s="82">
        <f>+N294-U294-AB294-AI294-AP294</f>
        <v>4625226.4000000004</v>
      </c>
      <c r="AX294" s="82">
        <f>+O294-V294-AC294-AJ294-AQ294</f>
        <v>0</v>
      </c>
      <c r="AY294" s="82">
        <f>+P294-W294-AD294-AK294-AR294</f>
        <v>4625226.4000000004</v>
      </c>
      <c r="AZ294" s="82">
        <f>+Q294-X294-AE294-AL294-AS294</f>
        <v>4625226.4000000004</v>
      </c>
      <c r="BA294" s="133"/>
      <c r="BB294" s="134"/>
      <c r="BC294" s="133"/>
      <c r="BD294" s="134"/>
      <c r="BE294" s="133"/>
      <c r="BF294" s="134"/>
      <c r="BG294" s="133"/>
      <c r="BH294" s="134"/>
    </row>
    <row r="295" spans="1:60" ht="27.75">
      <c r="A295" s="83">
        <v>2026</v>
      </c>
      <c r="B295" s="83">
        <v>8324</v>
      </c>
      <c r="C295" s="83">
        <v>0</v>
      </c>
      <c r="D295" s="83">
        <v>0</v>
      </c>
      <c r="E295" s="83">
        <v>0</v>
      </c>
      <c r="F295" s="83">
        <v>1000</v>
      </c>
      <c r="G295" s="83">
        <v>1200</v>
      </c>
      <c r="H295" s="83">
        <v>121</v>
      </c>
      <c r="I295" s="92" t="s">
        <v>19</v>
      </c>
      <c r="J295" s="85" t="s">
        <v>22</v>
      </c>
      <c r="K295" s="86">
        <v>0</v>
      </c>
      <c r="L295" s="86">
        <v>0</v>
      </c>
      <c r="M295" s="86">
        <v>0</v>
      </c>
      <c r="N295" s="86">
        <v>4625226.4000000004</v>
      </c>
      <c r="O295" s="86">
        <v>0</v>
      </c>
      <c r="P295" s="86">
        <v>4625226.4000000004</v>
      </c>
      <c r="Q295" s="86">
        <v>4625226.4000000004</v>
      </c>
      <c r="R295" s="86">
        <v>0</v>
      </c>
      <c r="S295" s="86">
        <v>0</v>
      </c>
      <c r="T295" s="86">
        <v>0</v>
      </c>
      <c r="U295" s="86">
        <v>0</v>
      </c>
      <c r="V295" s="86">
        <v>0</v>
      </c>
      <c r="W295" s="86">
        <v>0</v>
      </c>
      <c r="X295" s="86">
        <v>0</v>
      </c>
      <c r="Y295" s="86">
        <v>0</v>
      </c>
      <c r="Z295" s="86">
        <v>0</v>
      </c>
      <c r="AA295" s="86">
        <v>0</v>
      </c>
      <c r="AB295" s="86">
        <v>0</v>
      </c>
      <c r="AC295" s="86">
        <v>0</v>
      </c>
      <c r="AD295" s="86">
        <v>0</v>
      </c>
      <c r="AE295" s="86">
        <v>0</v>
      </c>
      <c r="AF295" s="86">
        <v>0</v>
      </c>
      <c r="AG295" s="86">
        <v>0</v>
      </c>
      <c r="AH295" s="86">
        <v>0</v>
      </c>
      <c r="AI295" s="86">
        <v>0</v>
      </c>
      <c r="AJ295" s="86">
        <v>0</v>
      </c>
      <c r="AK295" s="86">
        <v>0</v>
      </c>
      <c r="AL295" s="86">
        <v>0</v>
      </c>
      <c r="AM295" s="86">
        <v>0</v>
      </c>
      <c r="AN295" s="86">
        <v>0</v>
      </c>
      <c r="AO295" s="86">
        <v>0</v>
      </c>
      <c r="AP295" s="86">
        <v>0</v>
      </c>
      <c r="AQ295" s="86">
        <v>0</v>
      </c>
      <c r="AR295" s="86">
        <v>0</v>
      </c>
      <c r="AS295" s="86">
        <v>0</v>
      </c>
      <c r="AT295" s="86">
        <f>+K295-R295-Y295-AF295-AM295</f>
        <v>0</v>
      </c>
      <c r="AU295" s="86">
        <f>+L295-S295-Z295-AG295-AN295</f>
        <v>0</v>
      </c>
      <c r="AV295" s="86">
        <f>+M295-T295-AA295-AH295-AO295</f>
        <v>0</v>
      </c>
      <c r="AW295" s="86">
        <f>+N295-U295-AB295-AI295-AP295</f>
        <v>4625226.4000000004</v>
      </c>
      <c r="AX295" s="86">
        <f>+O295-V295-AC295-AJ295-AQ295</f>
        <v>0</v>
      </c>
      <c r="AY295" s="86">
        <f>+P295-W295-AD295-AK295-AR295</f>
        <v>4625226.4000000004</v>
      </c>
      <c r="AZ295" s="86">
        <f>+Q295-X295-AE295-AL295-AS295</f>
        <v>4625226.4000000004</v>
      </c>
      <c r="BA295" s="135"/>
      <c r="BB295" s="136"/>
      <c r="BC295" s="135"/>
      <c r="BD295" s="136"/>
      <c r="BE295" s="135"/>
      <c r="BF295" s="136"/>
      <c r="BG295" s="135"/>
      <c r="BH295" s="136"/>
    </row>
    <row r="296" spans="1:60" ht="27.75">
      <c r="A296" s="87">
        <v>2026</v>
      </c>
      <c r="B296" s="87">
        <v>8324</v>
      </c>
      <c r="C296" s="87">
        <v>0</v>
      </c>
      <c r="D296" s="87">
        <v>0</v>
      </c>
      <c r="E296" s="87">
        <v>0</v>
      </c>
      <c r="F296" s="87">
        <v>1000</v>
      </c>
      <c r="G296" s="87">
        <v>1200</v>
      </c>
      <c r="H296" s="87">
        <v>121</v>
      </c>
      <c r="I296" s="88">
        <v>1</v>
      </c>
      <c r="J296" s="89" t="s">
        <v>23</v>
      </c>
      <c r="K296" s="90">
        <v>0</v>
      </c>
      <c r="L296" s="90">
        <v>0</v>
      </c>
      <c r="M296" s="91">
        <v>0</v>
      </c>
      <c r="N296" s="90">
        <v>4625226.4000000004</v>
      </c>
      <c r="O296" s="90">
        <v>0</v>
      </c>
      <c r="P296" s="91">
        <v>4625226.4000000004</v>
      </c>
      <c r="Q296" s="91">
        <v>4625226.4000000004</v>
      </c>
      <c r="R296" s="90">
        <v>0</v>
      </c>
      <c r="S296" s="90">
        <v>0</v>
      </c>
      <c r="T296" s="91">
        <v>0</v>
      </c>
      <c r="U296" s="90">
        <v>0</v>
      </c>
      <c r="V296" s="90">
        <v>0</v>
      </c>
      <c r="W296" s="91">
        <v>0</v>
      </c>
      <c r="X296" s="91">
        <v>0</v>
      </c>
      <c r="Y296" s="90">
        <v>0</v>
      </c>
      <c r="Z296" s="90">
        <v>0</v>
      </c>
      <c r="AA296" s="91">
        <v>0</v>
      </c>
      <c r="AB296" s="90">
        <v>0</v>
      </c>
      <c r="AC296" s="90">
        <v>0</v>
      </c>
      <c r="AD296" s="91">
        <v>0</v>
      </c>
      <c r="AE296" s="91">
        <v>0</v>
      </c>
      <c r="AF296" s="90">
        <v>0</v>
      </c>
      <c r="AG296" s="90">
        <v>0</v>
      </c>
      <c r="AH296" s="91">
        <v>0</v>
      </c>
      <c r="AI296" s="90">
        <v>0</v>
      </c>
      <c r="AJ296" s="90">
        <v>0</v>
      </c>
      <c r="AK296" s="91">
        <v>0</v>
      </c>
      <c r="AL296" s="91">
        <v>0</v>
      </c>
      <c r="AM296" s="90">
        <v>0</v>
      </c>
      <c r="AN296" s="90">
        <v>0</v>
      </c>
      <c r="AO296" s="91">
        <v>0</v>
      </c>
      <c r="AP296" s="90">
        <v>0</v>
      </c>
      <c r="AQ296" s="90">
        <v>0</v>
      </c>
      <c r="AR296" s="91">
        <v>0</v>
      </c>
      <c r="AS296" s="91">
        <v>0</v>
      </c>
      <c r="AT296" s="90">
        <f>+K296-R296-Y296-AF296-AM296</f>
        <v>0</v>
      </c>
      <c r="AU296" s="90">
        <f>+L296-S296-Z296-AG296-AN296</f>
        <v>0</v>
      </c>
      <c r="AV296" s="91">
        <f>+M296-T296-AA296-AH296-AO296</f>
        <v>0</v>
      </c>
      <c r="AW296" s="90">
        <f>+N296-U296-AB296-AI296-AP296</f>
        <v>4625226.4000000004</v>
      </c>
      <c r="AX296" s="90">
        <f>+O296-V296-AC296-AJ296-AQ296</f>
        <v>0</v>
      </c>
      <c r="AY296" s="91">
        <f>+P296-W296-AD296-AK296-AR296</f>
        <v>4625226.4000000004</v>
      </c>
      <c r="AZ296" s="91">
        <f>+Q296-X296-AE296-AL296-AS296</f>
        <v>4625226.4000000004</v>
      </c>
      <c r="BA296" s="137">
        <v>15</v>
      </c>
      <c r="BB296" s="138"/>
      <c r="BC296" s="137"/>
      <c r="BD296" s="138"/>
      <c r="BE296" s="137"/>
      <c r="BF296" s="138"/>
      <c r="BG296" s="137">
        <f>+BA296-BC296-BE296</f>
        <v>15</v>
      </c>
      <c r="BH296" s="138"/>
    </row>
    <row r="297" spans="1:60" ht="27.75">
      <c r="A297" s="75">
        <v>2026</v>
      </c>
      <c r="B297" s="75">
        <v>8324</v>
      </c>
      <c r="C297" s="75">
        <v>0</v>
      </c>
      <c r="D297" s="75">
        <v>0</v>
      </c>
      <c r="E297" s="75">
        <v>0</v>
      </c>
      <c r="F297" s="75">
        <v>2000</v>
      </c>
      <c r="G297" s="75"/>
      <c r="H297" s="75"/>
      <c r="I297" s="77" t="s">
        <v>19</v>
      </c>
      <c r="J297" s="79" t="s">
        <v>24</v>
      </c>
      <c r="K297" s="80">
        <v>0</v>
      </c>
      <c r="L297" s="80">
        <v>0</v>
      </c>
      <c r="M297" s="80">
        <v>0</v>
      </c>
      <c r="N297" s="80">
        <v>560000</v>
      </c>
      <c r="O297" s="80">
        <v>0</v>
      </c>
      <c r="P297" s="80">
        <v>560000</v>
      </c>
      <c r="Q297" s="80">
        <v>560000</v>
      </c>
      <c r="R297" s="80">
        <v>0</v>
      </c>
      <c r="S297" s="80">
        <v>0</v>
      </c>
      <c r="T297" s="80">
        <v>0</v>
      </c>
      <c r="U297" s="80">
        <v>0</v>
      </c>
      <c r="V297" s="80">
        <v>0</v>
      </c>
      <c r="W297" s="80">
        <v>0</v>
      </c>
      <c r="X297" s="80">
        <v>0</v>
      </c>
      <c r="Y297" s="80">
        <v>0</v>
      </c>
      <c r="Z297" s="80">
        <v>0</v>
      </c>
      <c r="AA297" s="80">
        <v>0</v>
      </c>
      <c r="AB297" s="80">
        <v>0</v>
      </c>
      <c r="AC297" s="80">
        <v>0</v>
      </c>
      <c r="AD297" s="80">
        <v>0</v>
      </c>
      <c r="AE297" s="80">
        <v>0</v>
      </c>
      <c r="AF297" s="80">
        <v>0</v>
      </c>
      <c r="AG297" s="80">
        <v>0</v>
      </c>
      <c r="AH297" s="80">
        <v>0</v>
      </c>
      <c r="AI297" s="80">
        <v>0</v>
      </c>
      <c r="AJ297" s="80">
        <v>0</v>
      </c>
      <c r="AK297" s="80">
        <v>0</v>
      </c>
      <c r="AL297" s="80">
        <v>0</v>
      </c>
      <c r="AM297" s="80">
        <v>0</v>
      </c>
      <c r="AN297" s="80">
        <v>0</v>
      </c>
      <c r="AO297" s="80">
        <v>0</v>
      </c>
      <c r="AP297" s="80">
        <v>0</v>
      </c>
      <c r="AQ297" s="80">
        <v>0</v>
      </c>
      <c r="AR297" s="80">
        <v>0</v>
      </c>
      <c r="AS297" s="80">
        <v>0</v>
      </c>
      <c r="AT297" s="80">
        <f>+K297-R297-Y297-AF297-AM297</f>
        <v>0</v>
      </c>
      <c r="AU297" s="80">
        <f>+L297-S297-Z297-AG297-AN297</f>
        <v>0</v>
      </c>
      <c r="AV297" s="80">
        <f>+M297-T297-AA297-AH297-AO297</f>
        <v>0</v>
      </c>
      <c r="AW297" s="80">
        <f>+N297-U297-AB297-AI297-AP297</f>
        <v>560000</v>
      </c>
      <c r="AX297" s="80">
        <f>+O297-V297-AC297-AJ297-AQ297</f>
        <v>0</v>
      </c>
      <c r="AY297" s="80">
        <f>+P297-W297-AD297-AK297-AR297</f>
        <v>560000</v>
      </c>
      <c r="AZ297" s="80">
        <f>+Q297-X297-AE297-AL297-AS297</f>
        <v>560000</v>
      </c>
      <c r="BA297" s="131"/>
      <c r="BB297" s="132"/>
      <c r="BC297" s="131"/>
      <c r="BD297" s="132"/>
      <c r="BE297" s="131"/>
      <c r="BF297" s="132"/>
      <c r="BG297" s="131"/>
      <c r="BH297" s="132"/>
    </row>
    <row r="298" spans="1:60" ht="55.5">
      <c r="A298" s="76">
        <v>2026</v>
      </c>
      <c r="B298" s="76">
        <v>8324</v>
      </c>
      <c r="C298" s="76">
        <v>0</v>
      </c>
      <c r="D298" s="76">
        <v>0</v>
      </c>
      <c r="E298" s="76">
        <v>0</v>
      </c>
      <c r="F298" s="76">
        <v>2000</v>
      </c>
      <c r="G298" s="76">
        <v>2100</v>
      </c>
      <c r="H298" s="76"/>
      <c r="I298" s="78" t="s">
        <v>19</v>
      </c>
      <c r="J298" s="81" t="s">
        <v>47</v>
      </c>
      <c r="K298" s="82">
        <v>0</v>
      </c>
      <c r="L298" s="82">
        <v>0</v>
      </c>
      <c r="M298" s="82">
        <v>0</v>
      </c>
      <c r="N298" s="82">
        <v>410000</v>
      </c>
      <c r="O298" s="82">
        <v>0</v>
      </c>
      <c r="P298" s="82">
        <v>410000</v>
      </c>
      <c r="Q298" s="82">
        <v>410000</v>
      </c>
      <c r="R298" s="82">
        <v>0</v>
      </c>
      <c r="S298" s="82">
        <v>0</v>
      </c>
      <c r="T298" s="82">
        <v>0</v>
      </c>
      <c r="U298" s="82">
        <v>0</v>
      </c>
      <c r="V298" s="82">
        <v>0</v>
      </c>
      <c r="W298" s="82">
        <v>0</v>
      </c>
      <c r="X298" s="82">
        <v>0</v>
      </c>
      <c r="Y298" s="82">
        <v>0</v>
      </c>
      <c r="Z298" s="82">
        <v>0</v>
      </c>
      <c r="AA298" s="82">
        <v>0</v>
      </c>
      <c r="AB298" s="82">
        <v>0</v>
      </c>
      <c r="AC298" s="82">
        <v>0</v>
      </c>
      <c r="AD298" s="82">
        <v>0</v>
      </c>
      <c r="AE298" s="82">
        <v>0</v>
      </c>
      <c r="AF298" s="82">
        <v>0</v>
      </c>
      <c r="AG298" s="82">
        <v>0</v>
      </c>
      <c r="AH298" s="82">
        <v>0</v>
      </c>
      <c r="AI298" s="82">
        <v>0</v>
      </c>
      <c r="AJ298" s="82">
        <v>0</v>
      </c>
      <c r="AK298" s="82">
        <v>0</v>
      </c>
      <c r="AL298" s="82">
        <v>0</v>
      </c>
      <c r="AM298" s="82">
        <v>0</v>
      </c>
      <c r="AN298" s="82">
        <v>0</v>
      </c>
      <c r="AO298" s="82">
        <v>0</v>
      </c>
      <c r="AP298" s="82">
        <v>0</v>
      </c>
      <c r="AQ298" s="82">
        <v>0</v>
      </c>
      <c r="AR298" s="82">
        <v>0</v>
      </c>
      <c r="AS298" s="82">
        <v>0</v>
      </c>
      <c r="AT298" s="82">
        <f>+K298-R298-Y298-AF298-AM298</f>
        <v>0</v>
      </c>
      <c r="AU298" s="82">
        <f>+L298-S298-Z298-AG298-AN298</f>
        <v>0</v>
      </c>
      <c r="AV298" s="82">
        <f>+M298-T298-AA298-AH298-AO298</f>
        <v>0</v>
      </c>
      <c r="AW298" s="82">
        <f>+N298-U298-AB298-AI298-AP298</f>
        <v>410000</v>
      </c>
      <c r="AX298" s="82">
        <f>+O298-V298-AC298-AJ298-AQ298</f>
        <v>0</v>
      </c>
      <c r="AY298" s="82">
        <f>+P298-W298-AD298-AK298-AR298</f>
        <v>410000</v>
      </c>
      <c r="AZ298" s="82">
        <f>+Q298-X298-AE298-AL298-AS298</f>
        <v>410000</v>
      </c>
      <c r="BA298" s="133"/>
      <c r="BB298" s="134"/>
      <c r="BC298" s="133"/>
      <c r="BD298" s="134"/>
      <c r="BE298" s="133"/>
      <c r="BF298" s="134"/>
      <c r="BG298" s="133"/>
      <c r="BH298" s="134"/>
    </row>
    <row r="299" spans="1:60" ht="27.75">
      <c r="A299" s="83">
        <v>2026</v>
      </c>
      <c r="B299" s="83">
        <v>8324</v>
      </c>
      <c r="C299" s="83">
        <v>0</v>
      </c>
      <c r="D299" s="83">
        <v>0</v>
      </c>
      <c r="E299" s="83">
        <v>0</v>
      </c>
      <c r="F299" s="83">
        <v>2000</v>
      </c>
      <c r="G299" s="83">
        <v>2100</v>
      </c>
      <c r="H299" s="83">
        <v>211</v>
      </c>
      <c r="I299" s="92" t="s">
        <v>19</v>
      </c>
      <c r="J299" s="85" t="s">
        <v>48</v>
      </c>
      <c r="K299" s="86">
        <v>0</v>
      </c>
      <c r="L299" s="86">
        <v>0</v>
      </c>
      <c r="M299" s="86">
        <v>0</v>
      </c>
      <c r="N299" s="86">
        <v>100000</v>
      </c>
      <c r="O299" s="86">
        <v>0</v>
      </c>
      <c r="P299" s="86">
        <v>100000</v>
      </c>
      <c r="Q299" s="86">
        <v>100000</v>
      </c>
      <c r="R299" s="86">
        <v>0</v>
      </c>
      <c r="S299" s="86">
        <v>0</v>
      </c>
      <c r="T299" s="86">
        <v>0</v>
      </c>
      <c r="U299" s="86">
        <v>0</v>
      </c>
      <c r="V299" s="86">
        <v>0</v>
      </c>
      <c r="W299" s="86">
        <v>0</v>
      </c>
      <c r="X299" s="86">
        <v>0</v>
      </c>
      <c r="Y299" s="86">
        <v>0</v>
      </c>
      <c r="Z299" s="86">
        <v>0</v>
      </c>
      <c r="AA299" s="86">
        <v>0</v>
      </c>
      <c r="AB299" s="86">
        <v>0</v>
      </c>
      <c r="AC299" s="86">
        <v>0</v>
      </c>
      <c r="AD299" s="86">
        <v>0</v>
      </c>
      <c r="AE299" s="86">
        <v>0</v>
      </c>
      <c r="AF299" s="86">
        <v>0</v>
      </c>
      <c r="AG299" s="86">
        <v>0</v>
      </c>
      <c r="AH299" s="86">
        <v>0</v>
      </c>
      <c r="AI299" s="86">
        <v>0</v>
      </c>
      <c r="AJ299" s="86">
        <v>0</v>
      </c>
      <c r="AK299" s="86">
        <v>0</v>
      </c>
      <c r="AL299" s="86">
        <v>0</v>
      </c>
      <c r="AM299" s="86">
        <v>0</v>
      </c>
      <c r="AN299" s="86">
        <v>0</v>
      </c>
      <c r="AO299" s="86">
        <v>0</v>
      </c>
      <c r="AP299" s="86">
        <v>0</v>
      </c>
      <c r="AQ299" s="86">
        <v>0</v>
      </c>
      <c r="AR299" s="86">
        <v>0</v>
      </c>
      <c r="AS299" s="86">
        <v>0</v>
      </c>
      <c r="AT299" s="86">
        <f>+K299-R299-Y299-AF299-AM299</f>
        <v>0</v>
      </c>
      <c r="AU299" s="86">
        <f>+L299-S299-Z299-AG299-AN299</f>
        <v>0</v>
      </c>
      <c r="AV299" s="86">
        <f>+M299-T299-AA299-AH299-AO299</f>
        <v>0</v>
      </c>
      <c r="AW299" s="86">
        <f>+N299-U299-AB299-AI299-AP299</f>
        <v>100000</v>
      </c>
      <c r="AX299" s="86">
        <f>+O299-V299-AC299-AJ299-AQ299</f>
        <v>0</v>
      </c>
      <c r="AY299" s="86">
        <f>+P299-W299-AD299-AK299-AR299</f>
        <v>100000</v>
      </c>
      <c r="AZ299" s="86">
        <f>+Q299-X299-AE299-AL299-AS299</f>
        <v>100000</v>
      </c>
      <c r="BA299" s="135"/>
      <c r="BB299" s="136"/>
      <c r="BC299" s="135"/>
      <c r="BD299" s="136"/>
      <c r="BE299" s="135"/>
      <c r="BF299" s="136"/>
      <c r="BG299" s="135"/>
      <c r="BH299" s="136"/>
    </row>
    <row r="300" spans="1:60" ht="27.75">
      <c r="A300" s="87">
        <v>2026</v>
      </c>
      <c r="B300" s="87">
        <v>8324</v>
      </c>
      <c r="C300" s="87">
        <v>0</v>
      </c>
      <c r="D300" s="87">
        <v>0</v>
      </c>
      <c r="E300" s="87">
        <v>0</v>
      </c>
      <c r="F300" s="87">
        <v>2000</v>
      </c>
      <c r="G300" s="87">
        <v>2100</v>
      </c>
      <c r="H300" s="87">
        <v>211</v>
      </c>
      <c r="I300" s="88">
        <v>1</v>
      </c>
      <c r="J300" s="89" t="s">
        <v>49</v>
      </c>
      <c r="K300" s="90">
        <v>0</v>
      </c>
      <c r="L300" s="90">
        <v>0</v>
      </c>
      <c r="M300" s="91">
        <v>0</v>
      </c>
      <c r="N300" s="90">
        <v>100000</v>
      </c>
      <c r="O300" s="90">
        <v>0</v>
      </c>
      <c r="P300" s="91">
        <v>100000</v>
      </c>
      <c r="Q300" s="91">
        <v>100000</v>
      </c>
      <c r="R300" s="90">
        <v>0</v>
      </c>
      <c r="S300" s="90">
        <v>0</v>
      </c>
      <c r="T300" s="91">
        <v>0</v>
      </c>
      <c r="U300" s="90">
        <v>0</v>
      </c>
      <c r="V300" s="90">
        <v>0</v>
      </c>
      <c r="W300" s="91">
        <v>0</v>
      </c>
      <c r="X300" s="91">
        <v>0</v>
      </c>
      <c r="Y300" s="90">
        <v>0</v>
      </c>
      <c r="Z300" s="90">
        <v>0</v>
      </c>
      <c r="AA300" s="91">
        <v>0</v>
      </c>
      <c r="AB300" s="90">
        <v>0</v>
      </c>
      <c r="AC300" s="90">
        <v>0</v>
      </c>
      <c r="AD300" s="91">
        <v>0</v>
      </c>
      <c r="AE300" s="91">
        <v>0</v>
      </c>
      <c r="AF300" s="90">
        <v>0</v>
      </c>
      <c r="AG300" s="90">
        <v>0</v>
      </c>
      <c r="AH300" s="91">
        <v>0</v>
      </c>
      <c r="AI300" s="90">
        <v>0</v>
      </c>
      <c r="AJ300" s="90">
        <v>0</v>
      </c>
      <c r="AK300" s="91">
        <v>0</v>
      </c>
      <c r="AL300" s="91">
        <v>0</v>
      </c>
      <c r="AM300" s="90">
        <v>0</v>
      </c>
      <c r="AN300" s="90">
        <v>0</v>
      </c>
      <c r="AO300" s="91">
        <v>0</v>
      </c>
      <c r="AP300" s="90">
        <v>0</v>
      </c>
      <c r="AQ300" s="90">
        <v>0</v>
      </c>
      <c r="AR300" s="91">
        <v>0</v>
      </c>
      <c r="AS300" s="91">
        <v>0</v>
      </c>
      <c r="AT300" s="90">
        <f>+K300-R300-Y300-AF300-AM300</f>
        <v>0</v>
      </c>
      <c r="AU300" s="90">
        <f>+L300-S300-Z300-AG300-AN300</f>
        <v>0</v>
      </c>
      <c r="AV300" s="91">
        <f>+M300-T300-AA300-AH300-AO300</f>
        <v>0</v>
      </c>
      <c r="AW300" s="90">
        <f>+N300-U300-AB300-AI300-AP300</f>
        <v>100000</v>
      </c>
      <c r="AX300" s="90">
        <f>+O300-V300-AC300-AJ300-AQ300</f>
        <v>0</v>
      </c>
      <c r="AY300" s="91">
        <f>+P300-W300-AD300-AK300-AR300</f>
        <v>100000</v>
      </c>
      <c r="AZ300" s="91">
        <f>+Q300-X300-AE300-AL300-AS300</f>
        <v>100000</v>
      </c>
      <c r="BA300" s="137">
        <v>1</v>
      </c>
      <c r="BB300" s="138"/>
      <c r="BC300" s="137"/>
      <c r="BD300" s="138"/>
      <c r="BE300" s="137"/>
      <c r="BF300" s="138"/>
      <c r="BG300" s="137">
        <f>+BA300-BC300-BE300</f>
        <v>1</v>
      </c>
      <c r="BH300" s="138"/>
    </row>
    <row r="301" spans="1:60" ht="55.5">
      <c r="A301" s="83">
        <v>2026</v>
      </c>
      <c r="B301" s="83">
        <v>8324</v>
      </c>
      <c r="C301" s="83">
        <v>0</v>
      </c>
      <c r="D301" s="83">
        <v>0</v>
      </c>
      <c r="E301" s="83">
        <v>0</v>
      </c>
      <c r="F301" s="83">
        <v>2000</v>
      </c>
      <c r="G301" s="83">
        <v>2100</v>
      </c>
      <c r="H301" s="83">
        <v>214</v>
      </c>
      <c r="I301" s="92" t="s">
        <v>19</v>
      </c>
      <c r="J301" s="85" t="s">
        <v>50</v>
      </c>
      <c r="K301" s="86">
        <v>0</v>
      </c>
      <c r="L301" s="86">
        <v>0</v>
      </c>
      <c r="M301" s="86">
        <v>0</v>
      </c>
      <c r="N301" s="86">
        <v>250000</v>
      </c>
      <c r="O301" s="86">
        <v>0</v>
      </c>
      <c r="P301" s="86">
        <v>250000</v>
      </c>
      <c r="Q301" s="86">
        <v>250000</v>
      </c>
      <c r="R301" s="86">
        <v>0</v>
      </c>
      <c r="S301" s="86">
        <v>0</v>
      </c>
      <c r="T301" s="86">
        <v>0</v>
      </c>
      <c r="U301" s="86">
        <v>0</v>
      </c>
      <c r="V301" s="86">
        <v>0</v>
      </c>
      <c r="W301" s="86">
        <v>0</v>
      </c>
      <c r="X301" s="86">
        <v>0</v>
      </c>
      <c r="Y301" s="86">
        <v>0</v>
      </c>
      <c r="Z301" s="86">
        <v>0</v>
      </c>
      <c r="AA301" s="86">
        <v>0</v>
      </c>
      <c r="AB301" s="86">
        <v>0</v>
      </c>
      <c r="AC301" s="86">
        <v>0</v>
      </c>
      <c r="AD301" s="86">
        <v>0</v>
      </c>
      <c r="AE301" s="86">
        <v>0</v>
      </c>
      <c r="AF301" s="86">
        <v>0</v>
      </c>
      <c r="AG301" s="86">
        <v>0</v>
      </c>
      <c r="AH301" s="86">
        <v>0</v>
      </c>
      <c r="AI301" s="86">
        <v>0</v>
      </c>
      <c r="AJ301" s="86">
        <v>0</v>
      </c>
      <c r="AK301" s="86">
        <v>0</v>
      </c>
      <c r="AL301" s="86">
        <v>0</v>
      </c>
      <c r="AM301" s="86">
        <v>0</v>
      </c>
      <c r="AN301" s="86">
        <v>0</v>
      </c>
      <c r="AO301" s="86">
        <v>0</v>
      </c>
      <c r="AP301" s="86">
        <v>0</v>
      </c>
      <c r="AQ301" s="86">
        <v>0</v>
      </c>
      <c r="AR301" s="86">
        <v>0</v>
      </c>
      <c r="AS301" s="86">
        <v>0</v>
      </c>
      <c r="AT301" s="86">
        <f>+K301-R301-Y301-AF301-AM301</f>
        <v>0</v>
      </c>
      <c r="AU301" s="86">
        <f>+L301-S301-Z301-AG301-AN301</f>
        <v>0</v>
      </c>
      <c r="AV301" s="86">
        <f>+M301-T301-AA301-AH301-AO301</f>
        <v>0</v>
      </c>
      <c r="AW301" s="86">
        <f>+N301-U301-AB301-AI301-AP301</f>
        <v>250000</v>
      </c>
      <c r="AX301" s="86">
        <f>+O301-V301-AC301-AJ301-AQ301</f>
        <v>0</v>
      </c>
      <c r="AY301" s="86">
        <f>+P301-W301-AD301-AK301-AR301</f>
        <v>250000</v>
      </c>
      <c r="AZ301" s="86">
        <f>+Q301-X301-AE301-AL301-AS301</f>
        <v>250000</v>
      </c>
      <c r="BA301" s="135"/>
      <c r="BB301" s="136"/>
      <c r="BC301" s="135"/>
      <c r="BD301" s="136"/>
      <c r="BE301" s="135"/>
      <c r="BF301" s="136"/>
      <c r="BG301" s="135"/>
      <c r="BH301" s="136"/>
    </row>
    <row r="302" spans="1:60" ht="27.75">
      <c r="A302" s="87">
        <v>2026</v>
      </c>
      <c r="B302" s="87">
        <v>8324</v>
      </c>
      <c r="C302" s="87">
        <v>0</v>
      </c>
      <c r="D302" s="87">
        <v>0</v>
      </c>
      <c r="E302" s="87">
        <v>0</v>
      </c>
      <c r="F302" s="87">
        <v>2000</v>
      </c>
      <c r="G302" s="87">
        <v>2100</v>
      </c>
      <c r="H302" s="87">
        <v>214</v>
      </c>
      <c r="I302" s="88">
        <v>1</v>
      </c>
      <c r="J302" s="89" t="s">
        <v>51</v>
      </c>
      <c r="K302" s="90">
        <v>0</v>
      </c>
      <c r="L302" s="90">
        <v>0</v>
      </c>
      <c r="M302" s="91">
        <v>0</v>
      </c>
      <c r="N302" s="90">
        <v>250000</v>
      </c>
      <c r="O302" s="90">
        <v>0</v>
      </c>
      <c r="P302" s="91">
        <v>250000</v>
      </c>
      <c r="Q302" s="91">
        <v>250000</v>
      </c>
      <c r="R302" s="90">
        <v>0</v>
      </c>
      <c r="S302" s="90">
        <v>0</v>
      </c>
      <c r="T302" s="91">
        <v>0</v>
      </c>
      <c r="U302" s="90">
        <v>0</v>
      </c>
      <c r="V302" s="90">
        <v>0</v>
      </c>
      <c r="W302" s="91">
        <v>0</v>
      </c>
      <c r="X302" s="91">
        <v>0</v>
      </c>
      <c r="Y302" s="90">
        <v>0</v>
      </c>
      <c r="Z302" s="90">
        <v>0</v>
      </c>
      <c r="AA302" s="91">
        <v>0</v>
      </c>
      <c r="AB302" s="90">
        <v>0</v>
      </c>
      <c r="AC302" s="90">
        <v>0</v>
      </c>
      <c r="AD302" s="91">
        <v>0</v>
      </c>
      <c r="AE302" s="91">
        <v>0</v>
      </c>
      <c r="AF302" s="90">
        <v>0</v>
      </c>
      <c r="AG302" s="90">
        <v>0</v>
      </c>
      <c r="AH302" s="91">
        <v>0</v>
      </c>
      <c r="AI302" s="90">
        <v>0</v>
      </c>
      <c r="AJ302" s="90">
        <v>0</v>
      </c>
      <c r="AK302" s="91">
        <v>0</v>
      </c>
      <c r="AL302" s="91">
        <v>0</v>
      </c>
      <c r="AM302" s="90">
        <v>0</v>
      </c>
      <c r="AN302" s="90">
        <v>0</v>
      </c>
      <c r="AO302" s="91">
        <v>0</v>
      </c>
      <c r="AP302" s="90">
        <v>0</v>
      </c>
      <c r="AQ302" s="90">
        <v>0</v>
      </c>
      <c r="AR302" s="91">
        <v>0</v>
      </c>
      <c r="AS302" s="91">
        <v>0</v>
      </c>
      <c r="AT302" s="90">
        <f>+K302-R302-Y302-AF302-AM302</f>
        <v>0</v>
      </c>
      <c r="AU302" s="90">
        <f>+L302-S302-Z302-AG302-AN302</f>
        <v>0</v>
      </c>
      <c r="AV302" s="91">
        <f>+M302-T302-AA302-AH302-AO302</f>
        <v>0</v>
      </c>
      <c r="AW302" s="90">
        <f>+N302-U302-AB302-AI302-AP302</f>
        <v>250000</v>
      </c>
      <c r="AX302" s="90">
        <f>+O302-V302-AC302-AJ302-AQ302</f>
        <v>0</v>
      </c>
      <c r="AY302" s="91">
        <f>+P302-W302-AD302-AK302-AR302</f>
        <v>250000</v>
      </c>
      <c r="AZ302" s="91">
        <f>+Q302-X302-AE302-AL302-AS302</f>
        <v>250000</v>
      </c>
      <c r="BA302" s="137">
        <v>1</v>
      </c>
      <c r="BB302" s="138"/>
      <c r="BC302" s="137"/>
      <c r="BD302" s="138"/>
      <c r="BE302" s="137"/>
      <c r="BF302" s="138"/>
      <c r="BG302" s="137">
        <f>+BA302-BC302-BE302</f>
        <v>1</v>
      </c>
      <c r="BH302" s="138"/>
    </row>
    <row r="303" spans="1:60" ht="27.75">
      <c r="A303" s="83">
        <v>2026</v>
      </c>
      <c r="B303" s="83">
        <v>8324</v>
      </c>
      <c r="C303" s="83">
        <v>0</v>
      </c>
      <c r="D303" s="83">
        <v>0</v>
      </c>
      <c r="E303" s="83">
        <v>0</v>
      </c>
      <c r="F303" s="83">
        <v>2000</v>
      </c>
      <c r="G303" s="83">
        <v>2100</v>
      </c>
      <c r="H303" s="83">
        <v>216</v>
      </c>
      <c r="I303" s="92" t="s">
        <v>19</v>
      </c>
      <c r="J303" s="85" t="s">
        <v>52</v>
      </c>
      <c r="K303" s="86">
        <v>0</v>
      </c>
      <c r="L303" s="86">
        <v>0</v>
      </c>
      <c r="M303" s="86">
        <v>0</v>
      </c>
      <c r="N303" s="86">
        <v>60000</v>
      </c>
      <c r="O303" s="86">
        <v>0</v>
      </c>
      <c r="P303" s="86">
        <v>60000</v>
      </c>
      <c r="Q303" s="86">
        <v>60000</v>
      </c>
      <c r="R303" s="86">
        <v>0</v>
      </c>
      <c r="S303" s="86">
        <v>0</v>
      </c>
      <c r="T303" s="86">
        <v>0</v>
      </c>
      <c r="U303" s="86">
        <v>0</v>
      </c>
      <c r="V303" s="86">
        <v>0</v>
      </c>
      <c r="W303" s="86">
        <v>0</v>
      </c>
      <c r="X303" s="86">
        <v>0</v>
      </c>
      <c r="Y303" s="86">
        <v>0</v>
      </c>
      <c r="Z303" s="86">
        <v>0</v>
      </c>
      <c r="AA303" s="86">
        <v>0</v>
      </c>
      <c r="AB303" s="86">
        <v>0</v>
      </c>
      <c r="AC303" s="86">
        <v>0</v>
      </c>
      <c r="AD303" s="86">
        <v>0</v>
      </c>
      <c r="AE303" s="86">
        <v>0</v>
      </c>
      <c r="AF303" s="86">
        <v>0</v>
      </c>
      <c r="AG303" s="86">
        <v>0</v>
      </c>
      <c r="AH303" s="86">
        <v>0</v>
      </c>
      <c r="AI303" s="86">
        <v>0</v>
      </c>
      <c r="AJ303" s="86">
        <v>0</v>
      </c>
      <c r="AK303" s="86">
        <v>0</v>
      </c>
      <c r="AL303" s="86">
        <v>0</v>
      </c>
      <c r="AM303" s="86">
        <v>0</v>
      </c>
      <c r="AN303" s="86">
        <v>0</v>
      </c>
      <c r="AO303" s="86">
        <v>0</v>
      </c>
      <c r="AP303" s="86">
        <v>0</v>
      </c>
      <c r="AQ303" s="86">
        <v>0</v>
      </c>
      <c r="AR303" s="86">
        <v>0</v>
      </c>
      <c r="AS303" s="86">
        <v>0</v>
      </c>
      <c r="AT303" s="86">
        <f>+K303-R303-Y303-AF303-AM303</f>
        <v>0</v>
      </c>
      <c r="AU303" s="86">
        <f>+L303-S303-Z303-AG303-AN303</f>
        <v>0</v>
      </c>
      <c r="AV303" s="86">
        <f>+M303-T303-AA303-AH303-AO303</f>
        <v>0</v>
      </c>
      <c r="AW303" s="86">
        <f>+N303-U303-AB303-AI303-AP303</f>
        <v>60000</v>
      </c>
      <c r="AX303" s="86">
        <f>+O303-V303-AC303-AJ303-AQ303</f>
        <v>0</v>
      </c>
      <c r="AY303" s="86">
        <f>+P303-W303-AD303-AK303-AR303</f>
        <v>60000</v>
      </c>
      <c r="AZ303" s="86">
        <f>+Q303-X303-AE303-AL303-AS303</f>
        <v>60000</v>
      </c>
      <c r="BA303" s="135"/>
      <c r="BB303" s="136"/>
      <c r="BC303" s="135"/>
      <c r="BD303" s="136"/>
      <c r="BE303" s="135"/>
      <c r="BF303" s="136"/>
      <c r="BG303" s="135"/>
      <c r="BH303" s="136"/>
    </row>
    <row r="304" spans="1:60" ht="27.75">
      <c r="A304" s="87">
        <v>2026</v>
      </c>
      <c r="B304" s="87">
        <v>8324</v>
      </c>
      <c r="C304" s="87">
        <v>0</v>
      </c>
      <c r="D304" s="87">
        <v>0</v>
      </c>
      <c r="E304" s="87">
        <v>0</v>
      </c>
      <c r="F304" s="87">
        <v>2000</v>
      </c>
      <c r="G304" s="87">
        <v>2100</v>
      </c>
      <c r="H304" s="87">
        <v>216</v>
      </c>
      <c r="I304" s="88">
        <v>1</v>
      </c>
      <c r="J304" s="89" t="s">
        <v>52</v>
      </c>
      <c r="K304" s="90">
        <v>0</v>
      </c>
      <c r="L304" s="90">
        <v>0</v>
      </c>
      <c r="M304" s="91">
        <v>0</v>
      </c>
      <c r="N304" s="90">
        <v>60000</v>
      </c>
      <c r="O304" s="90">
        <v>0</v>
      </c>
      <c r="P304" s="91">
        <v>60000</v>
      </c>
      <c r="Q304" s="91">
        <v>60000</v>
      </c>
      <c r="R304" s="90">
        <v>0</v>
      </c>
      <c r="S304" s="90">
        <v>0</v>
      </c>
      <c r="T304" s="91">
        <v>0</v>
      </c>
      <c r="U304" s="90">
        <v>0</v>
      </c>
      <c r="V304" s="90">
        <v>0</v>
      </c>
      <c r="W304" s="91">
        <v>0</v>
      </c>
      <c r="X304" s="91">
        <v>0</v>
      </c>
      <c r="Y304" s="90">
        <v>0</v>
      </c>
      <c r="Z304" s="90">
        <v>0</v>
      </c>
      <c r="AA304" s="91">
        <v>0</v>
      </c>
      <c r="AB304" s="90">
        <v>0</v>
      </c>
      <c r="AC304" s="90">
        <v>0</v>
      </c>
      <c r="AD304" s="91">
        <v>0</v>
      </c>
      <c r="AE304" s="91">
        <v>0</v>
      </c>
      <c r="AF304" s="90">
        <v>0</v>
      </c>
      <c r="AG304" s="90">
        <v>0</v>
      </c>
      <c r="AH304" s="91">
        <v>0</v>
      </c>
      <c r="AI304" s="90">
        <v>0</v>
      </c>
      <c r="AJ304" s="90">
        <v>0</v>
      </c>
      <c r="AK304" s="91">
        <v>0</v>
      </c>
      <c r="AL304" s="91">
        <v>0</v>
      </c>
      <c r="AM304" s="90">
        <v>0</v>
      </c>
      <c r="AN304" s="90">
        <v>0</v>
      </c>
      <c r="AO304" s="91">
        <v>0</v>
      </c>
      <c r="AP304" s="90">
        <v>0</v>
      </c>
      <c r="AQ304" s="90">
        <v>0</v>
      </c>
      <c r="AR304" s="91">
        <v>0</v>
      </c>
      <c r="AS304" s="91">
        <v>0</v>
      </c>
      <c r="AT304" s="90">
        <f>+K304-R304-Y304-AF304-AM304</f>
        <v>0</v>
      </c>
      <c r="AU304" s="90">
        <f>+L304-S304-Z304-AG304-AN304</f>
        <v>0</v>
      </c>
      <c r="AV304" s="91">
        <f>+M304-T304-AA304-AH304-AO304</f>
        <v>0</v>
      </c>
      <c r="AW304" s="90">
        <f>+N304-U304-AB304-AI304-AP304</f>
        <v>60000</v>
      </c>
      <c r="AX304" s="90">
        <f>+O304-V304-AC304-AJ304-AQ304</f>
        <v>0</v>
      </c>
      <c r="AY304" s="91">
        <f>+P304-W304-AD304-AK304-AR304</f>
        <v>60000</v>
      </c>
      <c r="AZ304" s="91">
        <f>+Q304-X304-AE304-AL304-AS304</f>
        <v>60000</v>
      </c>
      <c r="BA304" s="137">
        <v>1</v>
      </c>
      <c r="BB304" s="138"/>
      <c r="BC304" s="137"/>
      <c r="BD304" s="138"/>
      <c r="BE304" s="137"/>
      <c r="BF304" s="138"/>
      <c r="BG304" s="137">
        <f>+BA304-BC304-BE304</f>
        <v>1</v>
      </c>
      <c r="BH304" s="138"/>
    </row>
    <row r="305" spans="1:60" ht="27.75">
      <c r="A305" s="76">
        <v>2026</v>
      </c>
      <c r="B305" s="76">
        <v>8324</v>
      </c>
      <c r="C305" s="76">
        <v>0</v>
      </c>
      <c r="D305" s="76">
        <v>0</v>
      </c>
      <c r="E305" s="76">
        <v>0</v>
      </c>
      <c r="F305" s="76">
        <v>2000</v>
      </c>
      <c r="G305" s="76">
        <v>2600</v>
      </c>
      <c r="H305" s="76"/>
      <c r="I305" s="78" t="s">
        <v>19</v>
      </c>
      <c r="J305" s="81" t="s">
        <v>53</v>
      </c>
      <c r="K305" s="82">
        <v>0</v>
      </c>
      <c r="L305" s="82">
        <v>0</v>
      </c>
      <c r="M305" s="82">
        <v>0</v>
      </c>
      <c r="N305" s="82">
        <v>150000</v>
      </c>
      <c r="O305" s="82">
        <v>0</v>
      </c>
      <c r="P305" s="82">
        <v>150000</v>
      </c>
      <c r="Q305" s="82">
        <v>150000</v>
      </c>
      <c r="R305" s="82">
        <v>0</v>
      </c>
      <c r="S305" s="82">
        <v>0</v>
      </c>
      <c r="T305" s="82">
        <v>0</v>
      </c>
      <c r="U305" s="82">
        <v>0</v>
      </c>
      <c r="V305" s="82">
        <v>0</v>
      </c>
      <c r="W305" s="82">
        <v>0</v>
      </c>
      <c r="X305" s="82">
        <v>0</v>
      </c>
      <c r="Y305" s="82">
        <v>0</v>
      </c>
      <c r="Z305" s="82">
        <v>0</v>
      </c>
      <c r="AA305" s="82">
        <v>0</v>
      </c>
      <c r="AB305" s="82">
        <v>0</v>
      </c>
      <c r="AC305" s="82">
        <v>0</v>
      </c>
      <c r="AD305" s="82">
        <v>0</v>
      </c>
      <c r="AE305" s="82">
        <v>0</v>
      </c>
      <c r="AF305" s="82">
        <v>0</v>
      </c>
      <c r="AG305" s="82">
        <v>0</v>
      </c>
      <c r="AH305" s="82">
        <v>0</v>
      </c>
      <c r="AI305" s="82">
        <v>0</v>
      </c>
      <c r="AJ305" s="82">
        <v>0</v>
      </c>
      <c r="AK305" s="82">
        <v>0</v>
      </c>
      <c r="AL305" s="82">
        <v>0</v>
      </c>
      <c r="AM305" s="82">
        <v>0</v>
      </c>
      <c r="AN305" s="82">
        <v>0</v>
      </c>
      <c r="AO305" s="82">
        <v>0</v>
      </c>
      <c r="AP305" s="82">
        <v>0</v>
      </c>
      <c r="AQ305" s="82">
        <v>0</v>
      </c>
      <c r="AR305" s="82">
        <v>0</v>
      </c>
      <c r="AS305" s="82">
        <v>0</v>
      </c>
      <c r="AT305" s="82">
        <f>+K305-R305-Y305-AF305-AM305</f>
        <v>0</v>
      </c>
      <c r="AU305" s="82">
        <f>+L305-S305-Z305-AG305-AN305</f>
        <v>0</v>
      </c>
      <c r="AV305" s="82">
        <f>+M305-T305-AA305-AH305-AO305</f>
        <v>0</v>
      </c>
      <c r="AW305" s="82">
        <f>+N305-U305-AB305-AI305-AP305</f>
        <v>150000</v>
      </c>
      <c r="AX305" s="82">
        <f>+O305-V305-AC305-AJ305-AQ305</f>
        <v>0</v>
      </c>
      <c r="AY305" s="82">
        <f>+P305-W305-AD305-AK305-AR305</f>
        <v>150000</v>
      </c>
      <c r="AZ305" s="82">
        <f>+Q305-X305-AE305-AL305-AS305</f>
        <v>150000</v>
      </c>
      <c r="BA305" s="133"/>
      <c r="BB305" s="134"/>
      <c r="BC305" s="133"/>
      <c r="BD305" s="134"/>
      <c r="BE305" s="133"/>
      <c r="BF305" s="134"/>
      <c r="BG305" s="133"/>
      <c r="BH305" s="134"/>
    </row>
    <row r="306" spans="1:60" ht="27.75">
      <c r="A306" s="83">
        <v>2026</v>
      </c>
      <c r="B306" s="83">
        <v>8324</v>
      </c>
      <c r="C306" s="83">
        <v>0</v>
      </c>
      <c r="D306" s="83">
        <v>0</v>
      </c>
      <c r="E306" s="83">
        <v>0</v>
      </c>
      <c r="F306" s="83">
        <v>2000</v>
      </c>
      <c r="G306" s="83">
        <v>2600</v>
      </c>
      <c r="H306" s="83">
        <v>261</v>
      </c>
      <c r="I306" s="92" t="s">
        <v>19</v>
      </c>
      <c r="J306" s="85" t="s">
        <v>54</v>
      </c>
      <c r="K306" s="86">
        <v>0</v>
      </c>
      <c r="L306" s="86">
        <v>0</v>
      </c>
      <c r="M306" s="86">
        <v>0</v>
      </c>
      <c r="N306" s="86">
        <v>150000</v>
      </c>
      <c r="O306" s="86">
        <v>0</v>
      </c>
      <c r="P306" s="86">
        <v>150000</v>
      </c>
      <c r="Q306" s="86">
        <v>150000</v>
      </c>
      <c r="R306" s="86">
        <v>0</v>
      </c>
      <c r="S306" s="86">
        <v>0</v>
      </c>
      <c r="T306" s="86">
        <v>0</v>
      </c>
      <c r="U306" s="86">
        <v>0</v>
      </c>
      <c r="V306" s="86">
        <v>0</v>
      </c>
      <c r="W306" s="86">
        <v>0</v>
      </c>
      <c r="X306" s="86">
        <v>0</v>
      </c>
      <c r="Y306" s="86">
        <v>0</v>
      </c>
      <c r="Z306" s="86">
        <v>0</v>
      </c>
      <c r="AA306" s="86">
        <v>0</v>
      </c>
      <c r="AB306" s="86">
        <v>0</v>
      </c>
      <c r="AC306" s="86">
        <v>0</v>
      </c>
      <c r="AD306" s="86">
        <v>0</v>
      </c>
      <c r="AE306" s="86">
        <v>0</v>
      </c>
      <c r="AF306" s="86">
        <v>0</v>
      </c>
      <c r="AG306" s="86">
        <v>0</v>
      </c>
      <c r="AH306" s="86">
        <v>0</v>
      </c>
      <c r="AI306" s="86">
        <v>0</v>
      </c>
      <c r="AJ306" s="86">
        <v>0</v>
      </c>
      <c r="AK306" s="86">
        <v>0</v>
      </c>
      <c r="AL306" s="86">
        <v>0</v>
      </c>
      <c r="AM306" s="86">
        <v>0</v>
      </c>
      <c r="AN306" s="86">
        <v>0</v>
      </c>
      <c r="AO306" s="86">
        <v>0</v>
      </c>
      <c r="AP306" s="86">
        <v>0</v>
      </c>
      <c r="AQ306" s="86">
        <v>0</v>
      </c>
      <c r="AR306" s="86">
        <v>0</v>
      </c>
      <c r="AS306" s="86">
        <v>0</v>
      </c>
      <c r="AT306" s="86">
        <f>+K306-R306-Y306-AF306-AM306</f>
        <v>0</v>
      </c>
      <c r="AU306" s="86">
        <f>+L306-S306-Z306-AG306-AN306</f>
        <v>0</v>
      </c>
      <c r="AV306" s="86">
        <f>+M306-T306-AA306-AH306-AO306</f>
        <v>0</v>
      </c>
      <c r="AW306" s="86">
        <f>+N306-U306-AB306-AI306-AP306</f>
        <v>150000</v>
      </c>
      <c r="AX306" s="86">
        <f>+O306-V306-AC306-AJ306-AQ306</f>
        <v>0</v>
      </c>
      <c r="AY306" s="86">
        <f>+P306-W306-AD306-AK306-AR306</f>
        <v>150000</v>
      </c>
      <c r="AZ306" s="86">
        <f>+Q306-X306-AE306-AL306-AS306</f>
        <v>150000</v>
      </c>
      <c r="BA306" s="135"/>
      <c r="BB306" s="136"/>
      <c r="BC306" s="135"/>
      <c r="BD306" s="136"/>
      <c r="BE306" s="135"/>
      <c r="BF306" s="136"/>
      <c r="BG306" s="135"/>
      <c r="BH306" s="136"/>
    </row>
    <row r="307" spans="1:60" ht="27.75">
      <c r="A307" s="87">
        <v>2026</v>
      </c>
      <c r="B307" s="87">
        <v>8324</v>
      </c>
      <c r="C307" s="87">
        <v>0</v>
      </c>
      <c r="D307" s="87">
        <v>0</v>
      </c>
      <c r="E307" s="87">
        <v>0</v>
      </c>
      <c r="F307" s="87">
        <v>2000</v>
      </c>
      <c r="G307" s="87">
        <v>2600</v>
      </c>
      <c r="H307" s="87">
        <v>261</v>
      </c>
      <c r="I307" s="88">
        <v>1</v>
      </c>
      <c r="J307" s="89" t="s">
        <v>116</v>
      </c>
      <c r="K307" s="90">
        <v>0</v>
      </c>
      <c r="L307" s="90">
        <v>0</v>
      </c>
      <c r="M307" s="91">
        <v>0</v>
      </c>
      <c r="N307" s="90">
        <v>150000</v>
      </c>
      <c r="O307" s="90">
        <v>0</v>
      </c>
      <c r="P307" s="91">
        <v>150000</v>
      </c>
      <c r="Q307" s="91">
        <v>150000</v>
      </c>
      <c r="R307" s="90">
        <v>0</v>
      </c>
      <c r="S307" s="90">
        <v>0</v>
      </c>
      <c r="T307" s="91">
        <v>0</v>
      </c>
      <c r="U307" s="90">
        <v>0</v>
      </c>
      <c r="V307" s="90">
        <v>0</v>
      </c>
      <c r="W307" s="91">
        <v>0</v>
      </c>
      <c r="X307" s="91">
        <v>0</v>
      </c>
      <c r="Y307" s="90">
        <v>0</v>
      </c>
      <c r="Z307" s="90">
        <v>0</v>
      </c>
      <c r="AA307" s="91">
        <v>0</v>
      </c>
      <c r="AB307" s="90">
        <v>0</v>
      </c>
      <c r="AC307" s="90">
        <v>0</v>
      </c>
      <c r="AD307" s="91">
        <v>0</v>
      </c>
      <c r="AE307" s="91">
        <v>0</v>
      </c>
      <c r="AF307" s="90">
        <v>0</v>
      </c>
      <c r="AG307" s="90">
        <v>0</v>
      </c>
      <c r="AH307" s="91">
        <v>0</v>
      </c>
      <c r="AI307" s="90">
        <v>0</v>
      </c>
      <c r="AJ307" s="90">
        <v>0</v>
      </c>
      <c r="AK307" s="91">
        <v>0</v>
      </c>
      <c r="AL307" s="91">
        <v>0</v>
      </c>
      <c r="AM307" s="90">
        <v>0</v>
      </c>
      <c r="AN307" s="90">
        <v>0</v>
      </c>
      <c r="AO307" s="91">
        <v>0</v>
      </c>
      <c r="AP307" s="90">
        <v>0</v>
      </c>
      <c r="AQ307" s="90">
        <v>0</v>
      </c>
      <c r="AR307" s="91">
        <v>0</v>
      </c>
      <c r="AS307" s="91">
        <v>0</v>
      </c>
      <c r="AT307" s="90">
        <f>+K307-R307-Y307-AF307-AM307</f>
        <v>0</v>
      </c>
      <c r="AU307" s="90">
        <f>+L307-S307-Z307-AG307-AN307</f>
        <v>0</v>
      </c>
      <c r="AV307" s="91">
        <f>+M307-T307-AA307-AH307-AO307</f>
        <v>0</v>
      </c>
      <c r="AW307" s="90">
        <f>+N307-U307-AB307-AI307-AP307</f>
        <v>150000</v>
      </c>
      <c r="AX307" s="90">
        <f>+O307-V307-AC307-AJ307-AQ307</f>
        <v>0</v>
      </c>
      <c r="AY307" s="91">
        <f>+P307-W307-AD307-AK307-AR307</f>
        <v>150000</v>
      </c>
      <c r="AZ307" s="91">
        <f>+Q307-X307-AE307-AL307-AS307</f>
        <v>150000</v>
      </c>
      <c r="BA307" s="137">
        <v>6000</v>
      </c>
      <c r="BB307" s="138"/>
      <c r="BC307" s="137"/>
      <c r="BD307" s="138"/>
      <c r="BE307" s="137"/>
      <c r="BF307" s="138"/>
      <c r="BG307" s="137">
        <f>+BA307-BC307-BE307</f>
        <v>6000</v>
      </c>
      <c r="BH307" s="138"/>
    </row>
    <row r="308" spans="1:60" ht="27.75">
      <c r="A308" s="75">
        <v>2026</v>
      </c>
      <c r="B308" s="75">
        <v>8324</v>
      </c>
      <c r="C308" s="75">
        <v>0</v>
      </c>
      <c r="D308" s="75">
        <v>0</v>
      </c>
      <c r="E308" s="75">
        <v>0</v>
      </c>
      <c r="F308" s="75">
        <v>3000</v>
      </c>
      <c r="G308" s="75"/>
      <c r="H308" s="75"/>
      <c r="I308" s="77" t="s">
        <v>19</v>
      </c>
      <c r="J308" s="79" t="s">
        <v>28</v>
      </c>
      <c r="K308" s="80">
        <v>0</v>
      </c>
      <c r="L308" s="80">
        <v>0</v>
      </c>
      <c r="M308" s="80">
        <v>0</v>
      </c>
      <c r="N308" s="80">
        <v>1070000</v>
      </c>
      <c r="O308" s="80">
        <v>0</v>
      </c>
      <c r="P308" s="80">
        <v>1070000</v>
      </c>
      <c r="Q308" s="80">
        <v>1070000</v>
      </c>
      <c r="R308" s="80">
        <v>0</v>
      </c>
      <c r="S308" s="80">
        <v>0</v>
      </c>
      <c r="T308" s="80">
        <v>0</v>
      </c>
      <c r="U308" s="80">
        <v>0</v>
      </c>
      <c r="V308" s="80">
        <v>0</v>
      </c>
      <c r="W308" s="80">
        <v>0</v>
      </c>
      <c r="X308" s="80">
        <v>0</v>
      </c>
      <c r="Y308" s="80">
        <v>0</v>
      </c>
      <c r="Z308" s="80">
        <v>0</v>
      </c>
      <c r="AA308" s="80">
        <v>0</v>
      </c>
      <c r="AB308" s="80">
        <v>0</v>
      </c>
      <c r="AC308" s="80">
        <v>0</v>
      </c>
      <c r="AD308" s="80">
        <v>0</v>
      </c>
      <c r="AE308" s="80">
        <v>0</v>
      </c>
      <c r="AF308" s="80">
        <v>0</v>
      </c>
      <c r="AG308" s="80">
        <v>0</v>
      </c>
      <c r="AH308" s="80">
        <v>0</v>
      </c>
      <c r="AI308" s="80">
        <v>0</v>
      </c>
      <c r="AJ308" s="80">
        <v>0</v>
      </c>
      <c r="AK308" s="80">
        <v>0</v>
      </c>
      <c r="AL308" s="80">
        <v>0</v>
      </c>
      <c r="AM308" s="80">
        <v>0</v>
      </c>
      <c r="AN308" s="80">
        <v>0</v>
      </c>
      <c r="AO308" s="80">
        <v>0</v>
      </c>
      <c r="AP308" s="80">
        <v>0</v>
      </c>
      <c r="AQ308" s="80">
        <v>0</v>
      </c>
      <c r="AR308" s="80">
        <v>0</v>
      </c>
      <c r="AS308" s="80">
        <v>0</v>
      </c>
      <c r="AT308" s="80">
        <f>+K308-R308-Y308-AF308-AM308</f>
        <v>0</v>
      </c>
      <c r="AU308" s="80">
        <f>+L308-S308-Z308-AG308-AN308</f>
        <v>0</v>
      </c>
      <c r="AV308" s="80">
        <f>+M308-T308-AA308-AH308-AO308</f>
        <v>0</v>
      </c>
      <c r="AW308" s="80">
        <f>+N308-U308-AB308-AI308-AP308</f>
        <v>1070000</v>
      </c>
      <c r="AX308" s="80">
        <f>+O308-V308-AC308-AJ308-AQ308</f>
        <v>0</v>
      </c>
      <c r="AY308" s="80">
        <f>+P308-W308-AD308-AK308-AR308</f>
        <v>1070000</v>
      </c>
      <c r="AZ308" s="80">
        <f>+Q308-X308-AE308-AL308-AS308</f>
        <v>1070000</v>
      </c>
      <c r="BA308" s="131"/>
      <c r="BB308" s="132"/>
      <c r="BC308" s="131"/>
      <c r="BD308" s="132"/>
      <c r="BE308" s="131"/>
      <c r="BF308" s="132"/>
      <c r="BG308" s="131"/>
      <c r="BH308" s="132"/>
    </row>
    <row r="309" spans="1:60" ht="27.75">
      <c r="A309" s="76">
        <v>2026</v>
      </c>
      <c r="B309" s="76">
        <v>8324</v>
      </c>
      <c r="C309" s="76">
        <v>0</v>
      </c>
      <c r="D309" s="76">
        <v>0</v>
      </c>
      <c r="E309" s="76">
        <v>0</v>
      </c>
      <c r="F309" s="76">
        <v>3000</v>
      </c>
      <c r="G309" s="76">
        <v>3100</v>
      </c>
      <c r="H309" s="76"/>
      <c r="I309" s="78" t="s">
        <v>19</v>
      </c>
      <c r="J309" s="81" t="s">
        <v>75</v>
      </c>
      <c r="K309" s="82">
        <v>0</v>
      </c>
      <c r="L309" s="82">
        <v>0</v>
      </c>
      <c r="M309" s="82">
        <v>0</v>
      </c>
      <c r="N309" s="82">
        <v>40000</v>
      </c>
      <c r="O309" s="82">
        <v>0</v>
      </c>
      <c r="P309" s="82">
        <v>40000</v>
      </c>
      <c r="Q309" s="82">
        <v>40000</v>
      </c>
      <c r="R309" s="82">
        <v>0</v>
      </c>
      <c r="S309" s="82">
        <v>0</v>
      </c>
      <c r="T309" s="82">
        <v>0</v>
      </c>
      <c r="U309" s="82">
        <v>0</v>
      </c>
      <c r="V309" s="82">
        <v>0</v>
      </c>
      <c r="W309" s="82">
        <v>0</v>
      </c>
      <c r="X309" s="82">
        <v>0</v>
      </c>
      <c r="Y309" s="82">
        <v>0</v>
      </c>
      <c r="Z309" s="82">
        <v>0</v>
      </c>
      <c r="AA309" s="82">
        <v>0</v>
      </c>
      <c r="AB309" s="82">
        <v>0</v>
      </c>
      <c r="AC309" s="82">
        <v>0</v>
      </c>
      <c r="AD309" s="82">
        <v>0</v>
      </c>
      <c r="AE309" s="82">
        <v>0</v>
      </c>
      <c r="AF309" s="82">
        <v>0</v>
      </c>
      <c r="AG309" s="82">
        <v>0</v>
      </c>
      <c r="AH309" s="82">
        <v>0</v>
      </c>
      <c r="AI309" s="82">
        <v>0</v>
      </c>
      <c r="AJ309" s="82">
        <v>0</v>
      </c>
      <c r="AK309" s="82">
        <v>0</v>
      </c>
      <c r="AL309" s="82">
        <v>0</v>
      </c>
      <c r="AM309" s="82">
        <v>0</v>
      </c>
      <c r="AN309" s="82">
        <v>0</v>
      </c>
      <c r="AO309" s="82">
        <v>0</v>
      </c>
      <c r="AP309" s="82">
        <v>0</v>
      </c>
      <c r="AQ309" s="82">
        <v>0</v>
      </c>
      <c r="AR309" s="82">
        <v>0</v>
      </c>
      <c r="AS309" s="82">
        <v>0</v>
      </c>
      <c r="AT309" s="82">
        <f>+K309-R309-Y309-AF309-AM309</f>
        <v>0</v>
      </c>
      <c r="AU309" s="82">
        <f>+L309-S309-Z309-AG309-AN309</f>
        <v>0</v>
      </c>
      <c r="AV309" s="82">
        <f>+M309-T309-AA309-AH309-AO309</f>
        <v>0</v>
      </c>
      <c r="AW309" s="82">
        <f>+N309-U309-AB309-AI309-AP309</f>
        <v>40000</v>
      </c>
      <c r="AX309" s="82">
        <f>+O309-V309-AC309-AJ309-AQ309</f>
        <v>0</v>
      </c>
      <c r="AY309" s="82">
        <f>+P309-W309-AD309-AK309-AR309</f>
        <v>40000</v>
      </c>
      <c r="AZ309" s="82">
        <f>+Q309-X309-AE309-AL309-AS309</f>
        <v>40000</v>
      </c>
      <c r="BA309" s="133"/>
      <c r="BB309" s="134"/>
      <c r="BC309" s="133"/>
      <c r="BD309" s="134"/>
      <c r="BE309" s="133"/>
      <c r="BF309" s="134"/>
      <c r="BG309" s="133"/>
      <c r="BH309" s="134"/>
    </row>
    <row r="310" spans="1:60" ht="27.75">
      <c r="A310" s="83">
        <v>2026</v>
      </c>
      <c r="B310" s="83">
        <v>8324</v>
      </c>
      <c r="C310" s="83">
        <v>0</v>
      </c>
      <c r="D310" s="83">
        <v>0</v>
      </c>
      <c r="E310" s="83">
        <v>0</v>
      </c>
      <c r="F310" s="83">
        <v>3000</v>
      </c>
      <c r="G310" s="83">
        <v>3100</v>
      </c>
      <c r="H310" s="83">
        <v>318</v>
      </c>
      <c r="I310" s="92" t="s">
        <v>19</v>
      </c>
      <c r="J310" s="85" t="s">
        <v>88</v>
      </c>
      <c r="K310" s="86">
        <v>0</v>
      </c>
      <c r="L310" s="86">
        <v>0</v>
      </c>
      <c r="M310" s="86">
        <v>0</v>
      </c>
      <c r="N310" s="86">
        <v>40000</v>
      </c>
      <c r="O310" s="86">
        <v>0</v>
      </c>
      <c r="P310" s="86">
        <v>40000</v>
      </c>
      <c r="Q310" s="86">
        <v>40000</v>
      </c>
      <c r="R310" s="86">
        <v>0</v>
      </c>
      <c r="S310" s="86">
        <v>0</v>
      </c>
      <c r="T310" s="86">
        <v>0</v>
      </c>
      <c r="U310" s="86">
        <v>0</v>
      </c>
      <c r="V310" s="86">
        <v>0</v>
      </c>
      <c r="W310" s="86">
        <v>0</v>
      </c>
      <c r="X310" s="86">
        <v>0</v>
      </c>
      <c r="Y310" s="86">
        <v>0</v>
      </c>
      <c r="Z310" s="86">
        <v>0</v>
      </c>
      <c r="AA310" s="86">
        <v>0</v>
      </c>
      <c r="AB310" s="86">
        <v>0</v>
      </c>
      <c r="AC310" s="86">
        <v>0</v>
      </c>
      <c r="AD310" s="86">
        <v>0</v>
      </c>
      <c r="AE310" s="86">
        <v>0</v>
      </c>
      <c r="AF310" s="86">
        <v>0</v>
      </c>
      <c r="AG310" s="86">
        <v>0</v>
      </c>
      <c r="AH310" s="86">
        <v>0</v>
      </c>
      <c r="AI310" s="86">
        <v>0</v>
      </c>
      <c r="AJ310" s="86">
        <v>0</v>
      </c>
      <c r="AK310" s="86">
        <v>0</v>
      </c>
      <c r="AL310" s="86">
        <v>0</v>
      </c>
      <c r="AM310" s="86">
        <v>0</v>
      </c>
      <c r="AN310" s="86">
        <v>0</v>
      </c>
      <c r="AO310" s="86">
        <v>0</v>
      </c>
      <c r="AP310" s="86">
        <v>0</v>
      </c>
      <c r="AQ310" s="86">
        <v>0</v>
      </c>
      <c r="AR310" s="86">
        <v>0</v>
      </c>
      <c r="AS310" s="86">
        <v>0</v>
      </c>
      <c r="AT310" s="86">
        <f>+K310-R310-Y310-AF310-AM310</f>
        <v>0</v>
      </c>
      <c r="AU310" s="86">
        <f>+L310-S310-Z310-AG310-AN310</f>
        <v>0</v>
      </c>
      <c r="AV310" s="86">
        <f>+M310-T310-AA310-AH310-AO310</f>
        <v>0</v>
      </c>
      <c r="AW310" s="86">
        <f>+N310-U310-AB310-AI310-AP310</f>
        <v>40000</v>
      </c>
      <c r="AX310" s="86">
        <f>+O310-V310-AC310-AJ310-AQ310</f>
        <v>0</v>
      </c>
      <c r="AY310" s="86">
        <f>+P310-W310-AD310-AK310-AR310</f>
        <v>40000</v>
      </c>
      <c r="AZ310" s="86">
        <f>+Q310-X310-AE310-AL310-AS310</f>
        <v>40000</v>
      </c>
      <c r="BA310" s="135"/>
      <c r="BB310" s="136"/>
      <c r="BC310" s="135"/>
      <c r="BD310" s="136"/>
      <c r="BE310" s="135"/>
      <c r="BF310" s="136"/>
      <c r="BG310" s="135"/>
      <c r="BH310" s="136"/>
    </row>
    <row r="311" spans="1:60" ht="27.75">
      <c r="A311" s="87">
        <v>2026</v>
      </c>
      <c r="B311" s="87">
        <v>8324</v>
      </c>
      <c r="C311" s="87">
        <v>0</v>
      </c>
      <c r="D311" s="87">
        <v>0</v>
      </c>
      <c r="E311" s="87">
        <v>0</v>
      </c>
      <c r="F311" s="87">
        <v>3000</v>
      </c>
      <c r="G311" s="87">
        <v>3100</v>
      </c>
      <c r="H311" s="87">
        <v>318</v>
      </c>
      <c r="I311" s="88">
        <v>1</v>
      </c>
      <c r="J311" s="89" t="s">
        <v>88</v>
      </c>
      <c r="K311" s="90">
        <v>0</v>
      </c>
      <c r="L311" s="90">
        <v>0</v>
      </c>
      <c r="M311" s="91">
        <v>0</v>
      </c>
      <c r="N311" s="90">
        <v>40000</v>
      </c>
      <c r="O311" s="90">
        <v>0</v>
      </c>
      <c r="P311" s="91">
        <v>40000</v>
      </c>
      <c r="Q311" s="91">
        <v>40000</v>
      </c>
      <c r="R311" s="90">
        <v>0</v>
      </c>
      <c r="S311" s="90">
        <v>0</v>
      </c>
      <c r="T311" s="91">
        <v>0</v>
      </c>
      <c r="U311" s="90">
        <v>0</v>
      </c>
      <c r="V311" s="90">
        <v>0</v>
      </c>
      <c r="W311" s="91">
        <v>0</v>
      </c>
      <c r="X311" s="91">
        <v>0</v>
      </c>
      <c r="Y311" s="90">
        <v>0</v>
      </c>
      <c r="Z311" s="90">
        <v>0</v>
      </c>
      <c r="AA311" s="91">
        <v>0</v>
      </c>
      <c r="AB311" s="90">
        <v>0</v>
      </c>
      <c r="AC311" s="90">
        <v>0</v>
      </c>
      <c r="AD311" s="91">
        <v>0</v>
      </c>
      <c r="AE311" s="91">
        <v>0</v>
      </c>
      <c r="AF311" s="90">
        <v>0</v>
      </c>
      <c r="AG311" s="90">
        <v>0</v>
      </c>
      <c r="AH311" s="91">
        <v>0</v>
      </c>
      <c r="AI311" s="90">
        <v>0</v>
      </c>
      <c r="AJ311" s="90">
        <v>0</v>
      </c>
      <c r="AK311" s="91">
        <v>0</v>
      </c>
      <c r="AL311" s="91">
        <v>0</v>
      </c>
      <c r="AM311" s="90">
        <v>0</v>
      </c>
      <c r="AN311" s="90">
        <v>0</v>
      </c>
      <c r="AO311" s="91">
        <v>0</v>
      </c>
      <c r="AP311" s="90">
        <v>0</v>
      </c>
      <c r="AQ311" s="90">
        <v>0</v>
      </c>
      <c r="AR311" s="91">
        <v>0</v>
      </c>
      <c r="AS311" s="91">
        <v>0</v>
      </c>
      <c r="AT311" s="90">
        <f>+K311-R311-Y311-AF311-AM311</f>
        <v>0</v>
      </c>
      <c r="AU311" s="90">
        <f>+L311-S311-Z311-AG311-AN311</f>
        <v>0</v>
      </c>
      <c r="AV311" s="91">
        <f>+M311-T311-AA311-AH311-AO311</f>
        <v>0</v>
      </c>
      <c r="AW311" s="90">
        <f>+N311-U311-AB311-AI311-AP311</f>
        <v>40000</v>
      </c>
      <c r="AX311" s="90">
        <f>+O311-V311-AC311-AJ311-AQ311</f>
        <v>0</v>
      </c>
      <c r="AY311" s="91">
        <f>+P311-W311-AD311-AK311-AR311</f>
        <v>40000</v>
      </c>
      <c r="AZ311" s="91">
        <f>+Q311-X311-AE311-AL311-AS311</f>
        <v>40000</v>
      </c>
      <c r="BA311" s="137">
        <v>80</v>
      </c>
      <c r="BB311" s="138"/>
      <c r="BC311" s="137"/>
      <c r="BD311" s="138"/>
      <c r="BE311" s="137"/>
      <c r="BF311" s="138"/>
      <c r="BG311" s="137">
        <f>+BA311-BC311-BE311</f>
        <v>80</v>
      </c>
      <c r="BH311" s="138"/>
    </row>
    <row r="312" spans="1:60" ht="27.75">
      <c r="A312" s="76">
        <v>2026</v>
      </c>
      <c r="B312" s="76">
        <v>8324</v>
      </c>
      <c r="C312" s="76">
        <v>0</v>
      </c>
      <c r="D312" s="76">
        <v>0</v>
      </c>
      <c r="E312" s="76">
        <v>0</v>
      </c>
      <c r="F312" s="76">
        <v>3000</v>
      </c>
      <c r="G312" s="76">
        <v>3300</v>
      </c>
      <c r="H312" s="76"/>
      <c r="I312" s="78" t="s">
        <v>19</v>
      </c>
      <c r="J312" s="81" t="s">
        <v>29</v>
      </c>
      <c r="K312" s="82">
        <v>0</v>
      </c>
      <c r="L312" s="82">
        <v>0</v>
      </c>
      <c r="M312" s="82">
        <v>0</v>
      </c>
      <c r="N312" s="82">
        <v>700000</v>
      </c>
      <c r="O312" s="82">
        <v>0</v>
      </c>
      <c r="P312" s="82">
        <v>700000</v>
      </c>
      <c r="Q312" s="82">
        <v>700000</v>
      </c>
      <c r="R312" s="82">
        <v>0</v>
      </c>
      <c r="S312" s="82">
        <v>0</v>
      </c>
      <c r="T312" s="82">
        <v>0</v>
      </c>
      <c r="U312" s="82">
        <v>0</v>
      </c>
      <c r="V312" s="82">
        <v>0</v>
      </c>
      <c r="W312" s="82">
        <v>0</v>
      </c>
      <c r="X312" s="82">
        <v>0</v>
      </c>
      <c r="Y312" s="82">
        <v>0</v>
      </c>
      <c r="Z312" s="82">
        <v>0</v>
      </c>
      <c r="AA312" s="82">
        <v>0</v>
      </c>
      <c r="AB312" s="82">
        <v>0</v>
      </c>
      <c r="AC312" s="82">
        <v>0</v>
      </c>
      <c r="AD312" s="82">
        <v>0</v>
      </c>
      <c r="AE312" s="82">
        <v>0</v>
      </c>
      <c r="AF312" s="82">
        <v>0</v>
      </c>
      <c r="AG312" s="82">
        <v>0</v>
      </c>
      <c r="AH312" s="82">
        <v>0</v>
      </c>
      <c r="AI312" s="82">
        <v>0</v>
      </c>
      <c r="AJ312" s="82">
        <v>0</v>
      </c>
      <c r="AK312" s="82">
        <v>0</v>
      </c>
      <c r="AL312" s="82">
        <v>0</v>
      </c>
      <c r="AM312" s="82">
        <v>0</v>
      </c>
      <c r="AN312" s="82">
        <v>0</v>
      </c>
      <c r="AO312" s="82">
        <v>0</v>
      </c>
      <c r="AP312" s="82">
        <v>0</v>
      </c>
      <c r="AQ312" s="82">
        <v>0</v>
      </c>
      <c r="AR312" s="82">
        <v>0</v>
      </c>
      <c r="AS312" s="82">
        <v>0</v>
      </c>
      <c r="AT312" s="82">
        <f>+K312-R312-Y312-AF312-AM312</f>
        <v>0</v>
      </c>
      <c r="AU312" s="82">
        <f>+L312-S312-Z312-AG312-AN312</f>
        <v>0</v>
      </c>
      <c r="AV312" s="82">
        <f>+M312-T312-AA312-AH312-AO312</f>
        <v>0</v>
      </c>
      <c r="AW312" s="82">
        <f>+N312-U312-AB312-AI312-AP312</f>
        <v>700000</v>
      </c>
      <c r="AX312" s="82">
        <f>+O312-V312-AC312-AJ312-AQ312</f>
        <v>0</v>
      </c>
      <c r="AY312" s="82">
        <f>+P312-W312-AD312-AK312-AR312</f>
        <v>700000</v>
      </c>
      <c r="AZ312" s="82">
        <f>+Q312-X312-AE312-AL312-AS312</f>
        <v>700000</v>
      </c>
      <c r="BA312" s="181"/>
      <c r="BB312" s="134"/>
      <c r="BC312" s="181"/>
      <c r="BD312" s="134"/>
      <c r="BE312" s="181"/>
      <c r="BF312" s="134"/>
      <c r="BG312" s="181"/>
      <c r="BH312" s="134"/>
    </row>
    <row r="313" spans="1:60" ht="27.75">
      <c r="A313" s="83">
        <v>2026</v>
      </c>
      <c r="B313" s="83">
        <v>8324</v>
      </c>
      <c r="C313" s="83">
        <v>0</v>
      </c>
      <c r="D313" s="83">
        <v>0</v>
      </c>
      <c r="E313" s="83">
        <v>0</v>
      </c>
      <c r="F313" s="83">
        <v>3000</v>
      </c>
      <c r="G313" s="83">
        <v>3300</v>
      </c>
      <c r="H313" s="83">
        <v>331</v>
      </c>
      <c r="I313" s="92" t="s">
        <v>19</v>
      </c>
      <c r="J313" s="85" t="s">
        <v>89</v>
      </c>
      <c r="K313" s="86">
        <v>0</v>
      </c>
      <c r="L313" s="86">
        <v>0</v>
      </c>
      <c r="M313" s="86">
        <v>0</v>
      </c>
      <c r="N313" s="86">
        <v>700000</v>
      </c>
      <c r="O313" s="86">
        <v>0</v>
      </c>
      <c r="P313" s="86">
        <v>700000</v>
      </c>
      <c r="Q313" s="86">
        <v>700000</v>
      </c>
      <c r="R313" s="86">
        <v>0</v>
      </c>
      <c r="S313" s="86">
        <v>0</v>
      </c>
      <c r="T313" s="86">
        <v>0</v>
      </c>
      <c r="U313" s="86">
        <v>0</v>
      </c>
      <c r="V313" s="86">
        <v>0</v>
      </c>
      <c r="W313" s="86">
        <v>0</v>
      </c>
      <c r="X313" s="86">
        <v>0</v>
      </c>
      <c r="Y313" s="86">
        <v>0</v>
      </c>
      <c r="Z313" s="86">
        <v>0</v>
      </c>
      <c r="AA313" s="86">
        <v>0</v>
      </c>
      <c r="AB313" s="86">
        <v>0</v>
      </c>
      <c r="AC313" s="86">
        <v>0</v>
      </c>
      <c r="AD313" s="86">
        <v>0</v>
      </c>
      <c r="AE313" s="86">
        <v>0</v>
      </c>
      <c r="AF313" s="86">
        <v>0</v>
      </c>
      <c r="AG313" s="86">
        <v>0</v>
      </c>
      <c r="AH313" s="86">
        <v>0</v>
      </c>
      <c r="AI313" s="86">
        <v>0</v>
      </c>
      <c r="AJ313" s="86">
        <v>0</v>
      </c>
      <c r="AK313" s="86">
        <v>0</v>
      </c>
      <c r="AL313" s="86">
        <v>0</v>
      </c>
      <c r="AM313" s="86">
        <v>0</v>
      </c>
      <c r="AN313" s="86">
        <v>0</v>
      </c>
      <c r="AO313" s="86">
        <v>0</v>
      </c>
      <c r="AP313" s="86">
        <v>0</v>
      </c>
      <c r="AQ313" s="86">
        <v>0</v>
      </c>
      <c r="AR313" s="86">
        <v>0</v>
      </c>
      <c r="AS313" s="86">
        <v>0</v>
      </c>
      <c r="AT313" s="86">
        <f>+K313-R313-Y313-AF313-AM313</f>
        <v>0</v>
      </c>
      <c r="AU313" s="86">
        <f>+L313-S313-Z313-AG313-AN313</f>
        <v>0</v>
      </c>
      <c r="AV313" s="86">
        <f>+M313-T313-AA313-AH313-AO313</f>
        <v>0</v>
      </c>
      <c r="AW313" s="86">
        <f>+N313-U313-AB313-AI313-AP313</f>
        <v>700000</v>
      </c>
      <c r="AX313" s="86">
        <f>+O313-V313-AC313-AJ313-AQ313</f>
        <v>0</v>
      </c>
      <c r="AY313" s="86">
        <f>+P313-W313-AD313-AK313-AR313</f>
        <v>700000</v>
      </c>
      <c r="AZ313" s="86">
        <f>+Q313-X313-AE313-AL313-AS313</f>
        <v>700000</v>
      </c>
      <c r="BA313" s="176"/>
      <c r="BB313" s="136"/>
      <c r="BC313" s="176"/>
      <c r="BD313" s="136"/>
      <c r="BE313" s="176"/>
      <c r="BF313" s="136"/>
      <c r="BG313" s="176"/>
      <c r="BH313" s="136"/>
    </row>
    <row r="314" spans="1:60" ht="27.75">
      <c r="A314" s="87">
        <v>2026</v>
      </c>
      <c r="B314" s="87">
        <v>8324</v>
      </c>
      <c r="C314" s="87">
        <v>0</v>
      </c>
      <c r="D314" s="87">
        <v>0</v>
      </c>
      <c r="E314" s="87">
        <v>0</v>
      </c>
      <c r="F314" s="87">
        <v>3000</v>
      </c>
      <c r="G314" s="87">
        <v>3300</v>
      </c>
      <c r="H314" s="87">
        <v>331</v>
      </c>
      <c r="I314" s="88">
        <v>1</v>
      </c>
      <c r="J314" s="89" t="s">
        <v>89</v>
      </c>
      <c r="K314" s="90">
        <v>0</v>
      </c>
      <c r="L314" s="90">
        <v>0</v>
      </c>
      <c r="M314" s="91">
        <v>0</v>
      </c>
      <c r="N314" s="90">
        <v>700000</v>
      </c>
      <c r="O314" s="90">
        <v>0</v>
      </c>
      <c r="P314" s="91">
        <v>700000</v>
      </c>
      <c r="Q314" s="91">
        <v>700000</v>
      </c>
      <c r="R314" s="90">
        <v>0</v>
      </c>
      <c r="S314" s="90">
        <v>0</v>
      </c>
      <c r="T314" s="91">
        <v>0</v>
      </c>
      <c r="U314" s="90">
        <v>0</v>
      </c>
      <c r="V314" s="90">
        <v>0</v>
      </c>
      <c r="W314" s="91">
        <v>0</v>
      </c>
      <c r="X314" s="91">
        <v>0</v>
      </c>
      <c r="Y314" s="90">
        <v>0</v>
      </c>
      <c r="Z314" s="90">
        <v>0</v>
      </c>
      <c r="AA314" s="91">
        <v>0</v>
      </c>
      <c r="AB314" s="90">
        <v>0</v>
      </c>
      <c r="AC314" s="90">
        <v>0</v>
      </c>
      <c r="AD314" s="91">
        <v>0</v>
      </c>
      <c r="AE314" s="91">
        <v>0</v>
      </c>
      <c r="AF314" s="90">
        <v>0</v>
      </c>
      <c r="AG314" s="90">
        <v>0</v>
      </c>
      <c r="AH314" s="91">
        <v>0</v>
      </c>
      <c r="AI314" s="90">
        <v>0</v>
      </c>
      <c r="AJ314" s="90">
        <v>0</v>
      </c>
      <c r="AK314" s="91">
        <v>0</v>
      </c>
      <c r="AL314" s="91">
        <v>0</v>
      </c>
      <c r="AM314" s="90">
        <v>0</v>
      </c>
      <c r="AN314" s="90">
        <v>0</v>
      </c>
      <c r="AO314" s="91">
        <v>0</v>
      </c>
      <c r="AP314" s="90">
        <v>0</v>
      </c>
      <c r="AQ314" s="90">
        <v>0</v>
      </c>
      <c r="AR314" s="91">
        <v>0</v>
      </c>
      <c r="AS314" s="91">
        <v>0</v>
      </c>
      <c r="AT314" s="90">
        <f>+K314-R314-Y314-AF314-AM314</f>
        <v>0</v>
      </c>
      <c r="AU314" s="90">
        <f>+L314-S314-Z314-AG314-AN314</f>
        <v>0</v>
      </c>
      <c r="AV314" s="91">
        <f>+M314-T314-AA314-AH314-AO314</f>
        <v>0</v>
      </c>
      <c r="AW314" s="90">
        <f>+N314-U314-AB314-AI314-AP314</f>
        <v>700000</v>
      </c>
      <c r="AX314" s="90">
        <f>+O314-V314-AC314-AJ314-AQ314</f>
        <v>0</v>
      </c>
      <c r="AY314" s="91">
        <f>+P314-W314-AD314-AK314-AR314</f>
        <v>700000</v>
      </c>
      <c r="AZ314" s="91">
        <f>+Q314-X314-AE314-AL314-AS314</f>
        <v>700000</v>
      </c>
      <c r="BA314" s="137">
        <v>2</v>
      </c>
      <c r="BB314" s="138"/>
      <c r="BC314" s="137"/>
      <c r="BD314" s="138"/>
      <c r="BE314" s="137"/>
      <c r="BF314" s="138"/>
      <c r="BG314" s="137">
        <f>+BA314-BC314-BE314</f>
        <v>2</v>
      </c>
      <c r="BH314" s="138"/>
    </row>
    <row r="315" spans="1:60" ht="27.75">
      <c r="A315" s="76">
        <v>2026</v>
      </c>
      <c r="B315" s="76">
        <v>8324</v>
      </c>
      <c r="C315" s="76">
        <v>0</v>
      </c>
      <c r="D315" s="76">
        <v>0</v>
      </c>
      <c r="E315" s="76">
        <v>0</v>
      </c>
      <c r="F315" s="76">
        <v>3000</v>
      </c>
      <c r="G315" s="76">
        <v>3700</v>
      </c>
      <c r="H315" s="76"/>
      <c r="I315" s="78" t="s">
        <v>19</v>
      </c>
      <c r="J315" s="81" t="s">
        <v>31</v>
      </c>
      <c r="K315" s="82">
        <v>0</v>
      </c>
      <c r="L315" s="82">
        <v>0</v>
      </c>
      <c r="M315" s="82">
        <v>0</v>
      </c>
      <c r="N315" s="82">
        <v>330000</v>
      </c>
      <c r="O315" s="82">
        <v>0</v>
      </c>
      <c r="P315" s="82">
        <v>330000</v>
      </c>
      <c r="Q315" s="82">
        <v>330000</v>
      </c>
      <c r="R315" s="82">
        <v>0</v>
      </c>
      <c r="S315" s="82">
        <v>0</v>
      </c>
      <c r="T315" s="82">
        <v>0</v>
      </c>
      <c r="U315" s="82">
        <v>0</v>
      </c>
      <c r="V315" s="82">
        <v>0</v>
      </c>
      <c r="W315" s="82">
        <v>0</v>
      </c>
      <c r="X315" s="82">
        <v>0</v>
      </c>
      <c r="Y315" s="82">
        <v>0</v>
      </c>
      <c r="Z315" s="82">
        <v>0</v>
      </c>
      <c r="AA315" s="82">
        <v>0</v>
      </c>
      <c r="AB315" s="82">
        <v>0</v>
      </c>
      <c r="AC315" s="82">
        <v>0</v>
      </c>
      <c r="AD315" s="82">
        <v>0</v>
      </c>
      <c r="AE315" s="82">
        <v>0</v>
      </c>
      <c r="AF315" s="82">
        <v>0</v>
      </c>
      <c r="AG315" s="82">
        <v>0</v>
      </c>
      <c r="AH315" s="82">
        <v>0</v>
      </c>
      <c r="AI315" s="82">
        <v>0</v>
      </c>
      <c r="AJ315" s="82">
        <v>0</v>
      </c>
      <c r="AK315" s="82">
        <v>0</v>
      </c>
      <c r="AL315" s="82">
        <v>0</v>
      </c>
      <c r="AM315" s="82">
        <v>0</v>
      </c>
      <c r="AN315" s="82">
        <v>0</v>
      </c>
      <c r="AO315" s="82">
        <v>0</v>
      </c>
      <c r="AP315" s="82">
        <v>0</v>
      </c>
      <c r="AQ315" s="82">
        <v>0</v>
      </c>
      <c r="AR315" s="82">
        <v>0</v>
      </c>
      <c r="AS315" s="82">
        <v>0</v>
      </c>
      <c r="AT315" s="82">
        <f>+K315-R315-Y315-AF315-AM315</f>
        <v>0</v>
      </c>
      <c r="AU315" s="82">
        <f>+L315-S315-Z315-AG315-AN315</f>
        <v>0</v>
      </c>
      <c r="AV315" s="82">
        <f>+M315-T315-AA315-AH315-AO315</f>
        <v>0</v>
      </c>
      <c r="AW315" s="82">
        <f>+N315-U315-AB315-AI315-AP315</f>
        <v>330000</v>
      </c>
      <c r="AX315" s="82">
        <f>+O315-V315-AC315-AJ315-AQ315</f>
        <v>0</v>
      </c>
      <c r="AY315" s="82">
        <f>+P315-W315-AD315-AK315-AR315</f>
        <v>330000</v>
      </c>
      <c r="AZ315" s="82">
        <f>+Q315-X315-AE315-AL315-AS315</f>
        <v>330000</v>
      </c>
      <c r="BA315" s="133"/>
      <c r="BB315" s="134"/>
      <c r="BC315" s="133"/>
      <c r="BD315" s="134"/>
      <c r="BE315" s="133"/>
      <c r="BF315" s="134"/>
      <c r="BG315" s="133"/>
      <c r="BH315" s="134"/>
    </row>
    <row r="316" spans="1:60" ht="27.75">
      <c r="A316" s="83">
        <v>2026</v>
      </c>
      <c r="B316" s="83">
        <v>8324</v>
      </c>
      <c r="C316" s="83">
        <v>0</v>
      </c>
      <c r="D316" s="83">
        <v>0</v>
      </c>
      <c r="E316" s="83">
        <v>0</v>
      </c>
      <c r="F316" s="83">
        <v>3000</v>
      </c>
      <c r="G316" s="83">
        <v>3700</v>
      </c>
      <c r="H316" s="83">
        <v>371</v>
      </c>
      <c r="I316" s="92" t="s">
        <v>19</v>
      </c>
      <c r="J316" s="85" t="s">
        <v>59</v>
      </c>
      <c r="K316" s="86">
        <v>0</v>
      </c>
      <c r="L316" s="86">
        <v>0</v>
      </c>
      <c r="M316" s="86">
        <v>0</v>
      </c>
      <c r="N316" s="86">
        <v>80000</v>
      </c>
      <c r="O316" s="86">
        <v>0</v>
      </c>
      <c r="P316" s="86">
        <v>80000</v>
      </c>
      <c r="Q316" s="86">
        <v>80000</v>
      </c>
      <c r="R316" s="86">
        <v>0</v>
      </c>
      <c r="S316" s="86">
        <v>0</v>
      </c>
      <c r="T316" s="86">
        <v>0</v>
      </c>
      <c r="U316" s="86">
        <v>0</v>
      </c>
      <c r="V316" s="86">
        <v>0</v>
      </c>
      <c r="W316" s="86">
        <v>0</v>
      </c>
      <c r="X316" s="86">
        <v>0</v>
      </c>
      <c r="Y316" s="86">
        <v>0</v>
      </c>
      <c r="Z316" s="86">
        <v>0</v>
      </c>
      <c r="AA316" s="86">
        <v>0</v>
      </c>
      <c r="AB316" s="86">
        <v>0</v>
      </c>
      <c r="AC316" s="86">
        <v>0</v>
      </c>
      <c r="AD316" s="86">
        <v>0</v>
      </c>
      <c r="AE316" s="86">
        <v>0</v>
      </c>
      <c r="AF316" s="86">
        <v>0</v>
      </c>
      <c r="AG316" s="86">
        <v>0</v>
      </c>
      <c r="AH316" s="86">
        <v>0</v>
      </c>
      <c r="AI316" s="86">
        <v>0</v>
      </c>
      <c r="AJ316" s="86">
        <v>0</v>
      </c>
      <c r="AK316" s="86">
        <v>0</v>
      </c>
      <c r="AL316" s="86">
        <v>0</v>
      </c>
      <c r="AM316" s="86">
        <v>0</v>
      </c>
      <c r="AN316" s="86">
        <v>0</v>
      </c>
      <c r="AO316" s="86">
        <v>0</v>
      </c>
      <c r="AP316" s="86">
        <v>0</v>
      </c>
      <c r="AQ316" s="86">
        <v>0</v>
      </c>
      <c r="AR316" s="86">
        <v>0</v>
      </c>
      <c r="AS316" s="86">
        <v>0</v>
      </c>
      <c r="AT316" s="86">
        <f>+K316-R316-Y316-AF316-AM316</f>
        <v>0</v>
      </c>
      <c r="AU316" s="86">
        <f>+L316-S316-Z316-AG316-AN316</f>
        <v>0</v>
      </c>
      <c r="AV316" s="86">
        <f>+M316-T316-AA316-AH316-AO316</f>
        <v>0</v>
      </c>
      <c r="AW316" s="86">
        <f>+N316-U316-AB316-AI316-AP316</f>
        <v>80000</v>
      </c>
      <c r="AX316" s="86">
        <f>+O316-V316-AC316-AJ316-AQ316</f>
        <v>0</v>
      </c>
      <c r="AY316" s="86">
        <f>+P316-W316-AD316-AK316-AR316</f>
        <v>80000</v>
      </c>
      <c r="AZ316" s="86">
        <f>+Q316-X316-AE316-AL316-AS316</f>
        <v>80000</v>
      </c>
      <c r="BA316" s="135"/>
      <c r="BB316" s="136"/>
      <c r="BC316" s="135"/>
      <c r="BD316" s="136"/>
      <c r="BE316" s="135"/>
      <c r="BF316" s="136"/>
      <c r="BG316" s="135"/>
      <c r="BH316" s="136"/>
    </row>
    <row r="317" spans="1:60" ht="27.75">
      <c r="A317" s="87">
        <v>2026</v>
      </c>
      <c r="B317" s="87">
        <v>8324</v>
      </c>
      <c r="C317" s="87">
        <v>0</v>
      </c>
      <c r="D317" s="87">
        <v>0</v>
      </c>
      <c r="E317" s="87">
        <v>0</v>
      </c>
      <c r="F317" s="87">
        <v>3000</v>
      </c>
      <c r="G317" s="87">
        <v>3700</v>
      </c>
      <c r="H317" s="87">
        <v>371</v>
      </c>
      <c r="I317" s="88">
        <v>1</v>
      </c>
      <c r="J317" s="89" t="s">
        <v>123</v>
      </c>
      <c r="K317" s="90">
        <v>0</v>
      </c>
      <c r="L317" s="90">
        <v>0</v>
      </c>
      <c r="M317" s="91">
        <v>0</v>
      </c>
      <c r="N317" s="90">
        <v>80000</v>
      </c>
      <c r="O317" s="90">
        <v>0</v>
      </c>
      <c r="P317" s="91">
        <v>80000</v>
      </c>
      <c r="Q317" s="91">
        <v>80000</v>
      </c>
      <c r="R317" s="90">
        <v>0</v>
      </c>
      <c r="S317" s="90">
        <v>0</v>
      </c>
      <c r="T317" s="91">
        <v>0</v>
      </c>
      <c r="U317" s="90">
        <v>0</v>
      </c>
      <c r="V317" s="90">
        <v>0</v>
      </c>
      <c r="W317" s="91">
        <v>0</v>
      </c>
      <c r="X317" s="91">
        <v>0</v>
      </c>
      <c r="Y317" s="90">
        <v>0</v>
      </c>
      <c r="Z317" s="90">
        <v>0</v>
      </c>
      <c r="AA317" s="91">
        <v>0</v>
      </c>
      <c r="AB317" s="90">
        <v>0</v>
      </c>
      <c r="AC317" s="90">
        <v>0</v>
      </c>
      <c r="AD317" s="91">
        <v>0</v>
      </c>
      <c r="AE317" s="91">
        <v>0</v>
      </c>
      <c r="AF317" s="90">
        <v>0</v>
      </c>
      <c r="AG317" s="90">
        <v>0</v>
      </c>
      <c r="AH317" s="91">
        <v>0</v>
      </c>
      <c r="AI317" s="90">
        <v>0</v>
      </c>
      <c r="AJ317" s="90">
        <v>0</v>
      </c>
      <c r="AK317" s="91">
        <v>0</v>
      </c>
      <c r="AL317" s="91">
        <v>0</v>
      </c>
      <c r="AM317" s="90">
        <v>0</v>
      </c>
      <c r="AN317" s="90">
        <v>0</v>
      </c>
      <c r="AO317" s="91">
        <v>0</v>
      </c>
      <c r="AP317" s="90">
        <v>0</v>
      </c>
      <c r="AQ317" s="90">
        <v>0</v>
      </c>
      <c r="AR317" s="91">
        <v>0</v>
      </c>
      <c r="AS317" s="91">
        <v>0</v>
      </c>
      <c r="AT317" s="90">
        <f>+K317-R317-Y317-AF317-AM317</f>
        <v>0</v>
      </c>
      <c r="AU317" s="90">
        <f>+L317-S317-Z317-AG317-AN317</f>
        <v>0</v>
      </c>
      <c r="AV317" s="91">
        <f>+M317-T317-AA317-AH317-AO317</f>
        <v>0</v>
      </c>
      <c r="AW317" s="90">
        <f>+N317-U317-AB317-AI317-AP317</f>
        <v>80000</v>
      </c>
      <c r="AX317" s="90">
        <f>+O317-V317-AC317-AJ317-AQ317</f>
        <v>0</v>
      </c>
      <c r="AY317" s="91">
        <f>+P317-W317-AD317-AK317-AR317</f>
        <v>80000</v>
      </c>
      <c r="AZ317" s="91">
        <f>+Q317-X317-AE317-AL317-AS317</f>
        <v>80000</v>
      </c>
      <c r="BA317" s="137">
        <v>9</v>
      </c>
      <c r="BB317" s="138"/>
      <c r="BC317" s="137"/>
      <c r="BD317" s="138"/>
      <c r="BE317" s="137"/>
      <c r="BF317" s="138"/>
      <c r="BG317" s="137">
        <f>+BA317-BC317-BE317</f>
        <v>9</v>
      </c>
      <c r="BH317" s="138"/>
    </row>
    <row r="318" spans="1:60" ht="27.75">
      <c r="A318" s="83">
        <v>2026</v>
      </c>
      <c r="B318" s="83">
        <v>8324</v>
      </c>
      <c r="C318" s="83">
        <v>0</v>
      </c>
      <c r="D318" s="83">
        <v>0</v>
      </c>
      <c r="E318" s="83">
        <v>0</v>
      </c>
      <c r="F318" s="83">
        <v>3000</v>
      </c>
      <c r="G318" s="83">
        <v>3700</v>
      </c>
      <c r="H318" s="83">
        <v>372</v>
      </c>
      <c r="I318" s="92" t="s">
        <v>19</v>
      </c>
      <c r="J318" s="85" t="s">
        <v>32</v>
      </c>
      <c r="K318" s="86">
        <v>0</v>
      </c>
      <c r="L318" s="86">
        <v>0</v>
      </c>
      <c r="M318" s="86">
        <v>0</v>
      </c>
      <c r="N318" s="86">
        <v>100000</v>
      </c>
      <c r="O318" s="86">
        <v>0</v>
      </c>
      <c r="P318" s="86">
        <v>100000</v>
      </c>
      <c r="Q318" s="86">
        <v>100000</v>
      </c>
      <c r="R318" s="86">
        <v>0</v>
      </c>
      <c r="S318" s="86">
        <v>0</v>
      </c>
      <c r="T318" s="86">
        <v>0</v>
      </c>
      <c r="U318" s="86">
        <v>0</v>
      </c>
      <c r="V318" s="86">
        <v>0</v>
      </c>
      <c r="W318" s="86">
        <v>0</v>
      </c>
      <c r="X318" s="86">
        <v>0</v>
      </c>
      <c r="Y318" s="86">
        <v>0</v>
      </c>
      <c r="Z318" s="86">
        <v>0</v>
      </c>
      <c r="AA318" s="86">
        <v>0</v>
      </c>
      <c r="AB318" s="86">
        <v>0</v>
      </c>
      <c r="AC318" s="86">
        <v>0</v>
      </c>
      <c r="AD318" s="86">
        <v>0</v>
      </c>
      <c r="AE318" s="86">
        <v>0</v>
      </c>
      <c r="AF318" s="86">
        <v>0</v>
      </c>
      <c r="AG318" s="86">
        <v>0</v>
      </c>
      <c r="AH318" s="86">
        <v>0</v>
      </c>
      <c r="AI318" s="86">
        <v>0</v>
      </c>
      <c r="AJ318" s="86">
        <v>0</v>
      </c>
      <c r="AK318" s="86">
        <v>0</v>
      </c>
      <c r="AL318" s="86">
        <v>0</v>
      </c>
      <c r="AM318" s="86">
        <v>0</v>
      </c>
      <c r="AN318" s="86">
        <v>0</v>
      </c>
      <c r="AO318" s="86">
        <v>0</v>
      </c>
      <c r="AP318" s="86">
        <v>0</v>
      </c>
      <c r="AQ318" s="86">
        <v>0</v>
      </c>
      <c r="AR318" s="86">
        <v>0</v>
      </c>
      <c r="AS318" s="86">
        <v>0</v>
      </c>
      <c r="AT318" s="86">
        <f>+K318-R318-Y318-AF318-AM318</f>
        <v>0</v>
      </c>
      <c r="AU318" s="86">
        <f>+L318-S318-Z318-AG318-AN318</f>
        <v>0</v>
      </c>
      <c r="AV318" s="86">
        <f>+M318-T318-AA318-AH318-AO318</f>
        <v>0</v>
      </c>
      <c r="AW318" s="86">
        <f>+N318-U318-AB318-AI318-AP318</f>
        <v>100000</v>
      </c>
      <c r="AX318" s="86">
        <f>+O318-V318-AC318-AJ318-AQ318</f>
        <v>0</v>
      </c>
      <c r="AY318" s="86">
        <f>+P318-W318-AD318-AK318-AR318</f>
        <v>100000</v>
      </c>
      <c r="AZ318" s="86">
        <f>+Q318-X318-AE318-AL318-AS318</f>
        <v>100000</v>
      </c>
      <c r="BA318" s="176"/>
      <c r="BB318" s="136"/>
      <c r="BC318" s="176"/>
      <c r="BD318" s="136"/>
      <c r="BE318" s="176"/>
      <c r="BF318" s="136"/>
      <c r="BG318" s="176"/>
      <c r="BH318" s="136"/>
    </row>
    <row r="319" spans="1:60" ht="27.75">
      <c r="A319" s="87">
        <v>2026</v>
      </c>
      <c r="B319" s="87">
        <v>8324</v>
      </c>
      <c r="C319" s="87">
        <v>0</v>
      </c>
      <c r="D319" s="87">
        <v>0</v>
      </c>
      <c r="E319" s="87">
        <v>0</v>
      </c>
      <c r="F319" s="87">
        <v>3000</v>
      </c>
      <c r="G319" s="87">
        <v>3700</v>
      </c>
      <c r="H319" s="87">
        <v>372</v>
      </c>
      <c r="I319" s="88">
        <v>1</v>
      </c>
      <c r="J319" s="89" t="s">
        <v>33</v>
      </c>
      <c r="K319" s="90">
        <v>0</v>
      </c>
      <c r="L319" s="90">
        <v>0</v>
      </c>
      <c r="M319" s="91">
        <v>0</v>
      </c>
      <c r="N319" s="90">
        <v>100000</v>
      </c>
      <c r="O319" s="90">
        <v>0</v>
      </c>
      <c r="P319" s="91">
        <v>100000</v>
      </c>
      <c r="Q319" s="91">
        <v>100000</v>
      </c>
      <c r="R319" s="90">
        <v>0</v>
      </c>
      <c r="S319" s="90">
        <v>0</v>
      </c>
      <c r="T319" s="91">
        <v>0</v>
      </c>
      <c r="U319" s="90">
        <v>0</v>
      </c>
      <c r="V319" s="90">
        <v>0</v>
      </c>
      <c r="W319" s="91">
        <v>0</v>
      </c>
      <c r="X319" s="91">
        <v>0</v>
      </c>
      <c r="Y319" s="90">
        <v>0</v>
      </c>
      <c r="Z319" s="90">
        <v>0</v>
      </c>
      <c r="AA319" s="91">
        <v>0</v>
      </c>
      <c r="AB319" s="90">
        <v>0</v>
      </c>
      <c r="AC319" s="90">
        <v>0</v>
      </c>
      <c r="AD319" s="91">
        <v>0</v>
      </c>
      <c r="AE319" s="91">
        <v>0</v>
      </c>
      <c r="AF319" s="90">
        <v>0</v>
      </c>
      <c r="AG319" s="90">
        <v>0</v>
      </c>
      <c r="AH319" s="91">
        <v>0</v>
      </c>
      <c r="AI319" s="90">
        <v>0</v>
      </c>
      <c r="AJ319" s="90">
        <v>0</v>
      </c>
      <c r="AK319" s="91">
        <v>0</v>
      </c>
      <c r="AL319" s="91">
        <v>0</v>
      </c>
      <c r="AM319" s="90">
        <v>0</v>
      </c>
      <c r="AN319" s="90">
        <v>0</v>
      </c>
      <c r="AO319" s="91">
        <v>0</v>
      </c>
      <c r="AP319" s="90">
        <v>0</v>
      </c>
      <c r="AQ319" s="90">
        <v>0</v>
      </c>
      <c r="AR319" s="91">
        <v>0</v>
      </c>
      <c r="AS319" s="91">
        <v>0</v>
      </c>
      <c r="AT319" s="90">
        <f>+K319-R319-Y319-AF319-AM319</f>
        <v>0</v>
      </c>
      <c r="AU319" s="90">
        <f>+L319-S319-Z319-AG319-AN319</f>
        <v>0</v>
      </c>
      <c r="AV319" s="91">
        <f>+M319-T319-AA319-AH319-AO319</f>
        <v>0</v>
      </c>
      <c r="AW319" s="90">
        <f>+N319-U319-AB319-AI319-AP319</f>
        <v>100000</v>
      </c>
      <c r="AX319" s="90">
        <f>+O319-V319-AC319-AJ319-AQ319</f>
        <v>0</v>
      </c>
      <c r="AY319" s="91">
        <f>+P319-W319-AD319-AK319-AR319</f>
        <v>100000</v>
      </c>
      <c r="AZ319" s="91">
        <f>+Q319-X319-AE319-AL319-AS319</f>
        <v>100000</v>
      </c>
      <c r="BA319" s="137">
        <v>25</v>
      </c>
      <c r="BB319" s="138"/>
      <c r="BC319" s="137"/>
      <c r="BD319" s="138"/>
      <c r="BE319" s="137"/>
      <c r="BF319" s="138"/>
      <c r="BG319" s="137">
        <f>+BA319-BC319-BE319</f>
        <v>25</v>
      </c>
      <c r="BH319" s="138"/>
    </row>
    <row r="320" spans="1:60" ht="27.75">
      <c r="A320" s="83">
        <v>2026</v>
      </c>
      <c r="B320" s="83">
        <v>8324</v>
      </c>
      <c r="C320" s="83">
        <v>0</v>
      </c>
      <c r="D320" s="83">
        <v>0</v>
      </c>
      <c r="E320" s="83">
        <v>0</v>
      </c>
      <c r="F320" s="83">
        <v>3000</v>
      </c>
      <c r="G320" s="83">
        <v>3700</v>
      </c>
      <c r="H320" s="83">
        <v>375</v>
      </c>
      <c r="I320" s="92" t="s">
        <v>19</v>
      </c>
      <c r="J320" s="85" t="s">
        <v>34</v>
      </c>
      <c r="K320" s="86">
        <v>0</v>
      </c>
      <c r="L320" s="86">
        <v>0</v>
      </c>
      <c r="M320" s="86">
        <v>0</v>
      </c>
      <c r="N320" s="86">
        <v>150000</v>
      </c>
      <c r="O320" s="86">
        <v>0</v>
      </c>
      <c r="P320" s="86">
        <v>150000</v>
      </c>
      <c r="Q320" s="86">
        <v>150000</v>
      </c>
      <c r="R320" s="86">
        <v>0</v>
      </c>
      <c r="S320" s="86">
        <v>0</v>
      </c>
      <c r="T320" s="86">
        <v>0</v>
      </c>
      <c r="U320" s="86">
        <v>0</v>
      </c>
      <c r="V320" s="86">
        <v>0</v>
      </c>
      <c r="W320" s="86">
        <v>0</v>
      </c>
      <c r="X320" s="86">
        <v>0</v>
      </c>
      <c r="Y320" s="86">
        <v>0</v>
      </c>
      <c r="Z320" s="86">
        <v>0</v>
      </c>
      <c r="AA320" s="86">
        <v>0</v>
      </c>
      <c r="AB320" s="86">
        <v>0</v>
      </c>
      <c r="AC320" s="86">
        <v>0</v>
      </c>
      <c r="AD320" s="86">
        <v>0</v>
      </c>
      <c r="AE320" s="86">
        <v>0</v>
      </c>
      <c r="AF320" s="86">
        <v>0</v>
      </c>
      <c r="AG320" s="86">
        <v>0</v>
      </c>
      <c r="AH320" s="86">
        <v>0</v>
      </c>
      <c r="AI320" s="86">
        <v>0</v>
      </c>
      <c r="AJ320" s="86">
        <v>0</v>
      </c>
      <c r="AK320" s="86">
        <v>0</v>
      </c>
      <c r="AL320" s="86">
        <v>0</v>
      </c>
      <c r="AM320" s="86">
        <v>0</v>
      </c>
      <c r="AN320" s="86">
        <v>0</v>
      </c>
      <c r="AO320" s="86">
        <v>0</v>
      </c>
      <c r="AP320" s="86">
        <v>0</v>
      </c>
      <c r="AQ320" s="86">
        <v>0</v>
      </c>
      <c r="AR320" s="86">
        <v>0</v>
      </c>
      <c r="AS320" s="86">
        <v>0</v>
      </c>
      <c r="AT320" s="86">
        <f>+K320-R320-Y320-AF320-AM320</f>
        <v>0</v>
      </c>
      <c r="AU320" s="86">
        <f>+L320-S320-Z320-AG320-AN320</f>
        <v>0</v>
      </c>
      <c r="AV320" s="86">
        <f>+M320-T320-AA320-AH320-AO320</f>
        <v>0</v>
      </c>
      <c r="AW320" s="86">
        <f>+N320-U320-AB320-AI320-AP320</f>
        <v>150000</v>
      </c>
      <c r="AX320" s="86">
        <f>+O320-V320-AC320-AJ320-AQ320</f>
        <v>0</v>
      </c>
      <c r="AY320" s="86">
        <f>+P320-W320-AD320-AK320-AR320</f>
        <v>150000</v>
      </c>
      <c r="AZ320" s="86">
        <f>+Q320-X320-AE320-AL320-AS320</f>
        <v>150000</v>
      </c>
      <c r="BA320" s="176"/>
      <c r="BB320" s="136"/>
      <c r="BC320" s="176"/>
      <c r="BD320" s="136"/>
      <c r="BE320" s="176"/>
      <c r="BF320" s="136"/>
      <c r="BG320" s="176"/>
      <c r="BH320" s="136"/>
    </row>
    <row r="321" spans="1:60" ht="27.75">
      <c r="A321" s="87">
        <v>2026</v>
      </c>
      <c r="B321" s="87">
        <v>8324</v>
      </c>
      <c r="C321" s="87">
        <v>0</v>
      </c>
      <c r="D321" s="87">
        <v>0</v>
      </c>
      <c r="E321" s="87">
        <v>0</v>
      </c>
      <c r="F321" s="87">
        <v>3000</v>
      </c>
      <c r="G321" s="87">
        <v>3700</v>
      </c>
      <c r="H321" s="87">
        <v>375</v>
      </c>
      <c r="I321" s="88">
        <v>1</v>
      </c>
      <c r="J321" s="89" t="s">
        <v>35</v>
      </c>
      <c r="K321" s="90">
        <v>0</v>
      </c>
      <c r="L321" s="90">
        <v>0</v>
      </c>
      <c r="M321" s="91">
        <v>0</v>
      </c>
      <c r="N321" s="90">
        <v>150000</v>
      </c>
      <c r="O321" s="90">
        <v>0</v>
      </c>
      <c r="P321" s="91">
        <v>150000</v>
      </c>
      <c r="Q321" s="91">
        <v>150000</v>
      </c>
      <c r="R321" s="90">
        <v>0</v>
      </c>
      <c r="S321" s="90">
        <v>0</v>
      </c>
      <c r="T321" s="91">
        <v>0</v>
      </c>
      <c r="U321" s="90">
        <v>0</v>
      </c>
      <c r="V321" s="90">
        <v>0</v>
      </c>
      <c r="W321" s="91">
        <v>0</v>
      </c>
      <c r="X321" s="91">
        <v>0</v>
      </c>
      <c r="Y321" s="90">
        <v>0</v>
      </c>
      <c r="Z321" s="90">
        <v>0</v>
      </c>
      <c r="AA321" s="91">
        <v>0</v>
      </c>
      <c r="AB321" s="90">
        <v>0</v>
      </c>
      <c r="AC321" s="90">
        <v>0</v>
      </c>
      <c r="AD321" s="91">
        <v>0</v>
      </c>
      <c r="AE321" s="91">
        <v>0</v>
      </c>
      <c r="AF321" s="90">
        <v>0</v>
      </c>
      <c r="AG321" s="90">
        <v>0</v>
      </c>
      <c r="AH321" s="91">
        <v>0</v>
      </c>
      <c r="AI321" s="90">
        <v>0</v>
      </c>
      <c r="AJ321" s="90">
        <v>0</v>
      </c>
      <c r="AK321" s="91">
        <v>0</v>
      </c>
      <c r="AL321" s="91">
        <v>0</v>
      </c>
      <c r="AM321" s="90">
        <v>0</v>
      </c>
      <c r="AN321" s="90">
        <v>0</v>
      </c>
      <c r="AO321" s="91">
        <v>0</v>
      </c>
      <c r="AP321" s="90">
        <v>0</v>
      </c>
      <c r="AQ321" s="90">
        <v>0</v>
      </c>
      <c r="AR321" s="91">
        <v>0</v>
      </c>
      <c r="AS321" s="91">
        <v>0</v>
      </c>
      <c r="AT321" s="90">
        <f>+K321-R321-Y321-AF321-AM321</f>
        <v>0</v>
      </c>
      <c r="AU321" s="90">
        <f>+L321-S321-Z321-AG321-AN321</f>
        <v>0</v>
      </c>
      <c r="AV321" s="91">
        <f>+M321-T321-AA321-AH321-AO321</f>
        <v>0</v>
      </c>
      <c r="AW321" s="90">
        <f>+N321-U321-AB321-AI321-AP321</f>
        <v>150000</v>
      </c>
      <c r="AX321" s="90">
        <f>+O321-V321-AC321-AJ321-AQ321</f>
        <v>0</v>
      </c>
      <c r="AY321" s="91">
        <f>+P321-W321-AD321-AK321-AR321</f>
        <v>150000</v>
      </c>
      <c r="AZ321" s="91">
        <f>+Q321-X321-AE321-AL321-AS321</f>
        <v>150000</v>
      </c>
      <c r="BA321" s="137">
        <v>40</v>
      </c>
      <c r="BB321" s="138"/>
      <c r="BC321" s="137"/>
      <c r="BD321" s="138"/>
      <c r="BE321" s="137"/>
      <c r="BF321" s="138"/>
      <c r="BG321" s="137">
        <f>+BA321-BC321-BE321</f>
        <v>40</v>
      </c>
      <c r="BH321" s="138"/>
    </row>
    <row r="322" spans="1:60" ht="27.75">
      <c r="A322" s="75">
        <v>2026</v>
      </c>
      <c r="B322" s="75">
        <v>8324</v>
      </c>
      <c r="C322" s="75">
        <v>0</v>
      </c>
      <c r="D322" s="75">
        <v>0</v>
      </c>
      <c r="E322" s="75">
        <v>0</v>
      </c>
      <c r="F322" s="75">
        <v>5000</v>
      </c>
      <c r="G322" s="75"/>
      <c r="H322" s="75"/>
      <c r="I322" s="77" t="s">
        <v>19</v>
      </c>
      <c r="J322" s="79" t="s">
        <v>36</v>
      </c>
      <c r="K322" s="80">
        <v>0</v>
      </c>
      <c r="L322" s="80">
        <v>0</v>
      </c>
      <c r="M322" s="80">
        <v>0</v>
      </c>
      <c r="N322" s="80">
        <v>80000</v>
      </c>
      <c r="O322" s="80">
        <v>0</v>
      </c>
      <c r="P322" s="80">
        <v>80000</v>
      </c>
      <c r="Q322" s="80">
        <v>80000</v>
      </c>
      <c r="R322" s="80">
        <v>0</v>
      </c>
      <c r="S322" s="80">
        <v>0</v>
      </c>
      <c r="T322" s="80">
        <v>0</v>
      </c>
      <c r="U322" s="80">
        <v>0</v>
      </c>
      <c r="V322" s="80">
        <v>0</v>
      </c>
      <c r="W322" s="80">
        <v>0</v>
      </c>
      <c r="X322" s="80">
        <v>0</v>
      </c>
      <c r="Y322" s="80">
        <v>0</v>
      </c>
      <c r="Z322" s="80">
        <v>0</v>
      </c>
      <c r="AA322" s="80">
        <v>0</v>
      </c>
      <c r="AB322" s="80">
        <v>0</v>
      </c>
      <c r="AC322" s="80">
        <v>0</v>
      </c>
      <c r="AD322" s="80">
        <v>0</v>
      </c>
      <c r="AE322" s="80">
        <v>0</v>
      </c>
      <c r="AF322" s="80">
        <v>0</v>
      </c>
      <c r="AG322" s="80">
        <v>0</v>
      </c>
      <c r="AH322" s="80">
        <v>0</v>
      </c>
      <c r="AI322" s="80">
        <v>0</v>
      </c>
      <c r="AJ322" s="80">
        <v>0</v>
      </c>
      <c r="AK322" s="80">
        <v>0</v>
      </c>
      <c r="AL322" s="80">
        <v>0</v>
      </c>
      <c r="AM322" s="80">
        <v>0</v>
      </c>
      <c r="AN322" s="80">
        <v>0</v>
      </c>
      <c r="AO322" s="80">
        <v>0</v>
      </c>
      <c r="AP322" s="80">
        <v>0</v>
      </c>
      <c r="AQ322" s="80">
        <v>0</v>
      </c>
      <c r="AR322" s="80">
        <v>0</v>
      </c>
      <c r="AS322" s="80">
        <v>0</v>
      </c>
      <c r="AT322" s="80">
        <f>+K322-R322-Y322-AF322-AM322</f>
        <v>0</v>
      </c>
      <c r="AU322" s="80">
        <f>+L322-S322-Z322-AG322-AN322</f>
        <v>0</v>
      </c>
      <c r="AV322" s="80">
        <f>+M322-T322-AA322-AH322-AO322</f>
        <v>0</v>
      </c>
      <c r="AW322" s="80">
        <f>+N322-U322-AB322-AI322-AP322</f>
        <v>80000</v>
      </c>
      <c r="AX322" s="80">
        <f>+O322-V322-AC322-AJ322-AQ322</f>
        <v>0</v>
      </c>
      <c r="AY322" s="80">
        <f>+P322-W322-AD322-AK322-AR322</f>
        <v>80000</v>
      </c>
      <c r="AZ322" s="80">
        <f>+Q322-X322-AE322-AL322-AS322</f>
        <v>80000</v>
      </c>
      <c r="BA322" s="182"/>
      <c r="BB322" s="132"/>
      <c r="BC322" s="182"/>
      <c r="BD322" s="132"/>
      <c r="BE322" s="182"/>
      <c r="BF322" s="132"/>
      <c r="BG322" s="182"/>
      <c r="BH322" s="132"/>
    </row>
    <row r="323" spans="1:60" ht="27.75">
      <c r="A323" s="76">
        <v>2026</v>
      </c>
      <c r="B323" s="76">
        <v>8324</v>
      </c>
      <c r="C323" s="76">
        <v>0</v>
      </c>
      <c r="D323" s="76">
        <v>0</v>
      </c>
      <c r="E323" s="76">
        <v>0</v>
      </c>
      <c r="F323" s="76">
        <v>5000</v>
      </c>
      <c r="G323" s="76">
        <v>5100</v>
      </c>
      <c r="H323" s="76"/>
      <c r="I323" s="78" t="s">
        <v>19</v>
      </c>
      <c r="J323" s="81" t="s">
        <v>37</v>
      </c>
      <c r="K323" s="82">
        <v>0</v>
      </c>
      <c r="L323" s="82">
        <v>0</v>
      </c>
      <c r="M323" s="82">
        <v>0</v>
      </c>
      <c r="N323" s="82">
        <v>80000</v>
      </c>
      <c r="O323" s="82">
        <v>0</v>
      </c>
      <c r="P323" s="82">
        <v>80000</v>
      </c>
      <c r="Q323" s="82">
        <v>80000</v>
      </c>
      <c r="R323" s="82">
        <v>0</v>
      </c>
      <c r="S323" s="82">
        <v>0</v>
      </c>
      <c r="T323" s="82">
        <v>0</v>
      </c>
      <c r="U323" s="82">
        <v>0</v>
      </c>
      <c r="V323" s="82">
        <v>0</v>
      </c>
      <c r="W323" s="82">
        <v>0</v>
      </c>
      <c r="X323" s="82">
        <v>0</v>
      </c>
      <c r="Y323" s="82">
        <v>0</v>
      </c>
      <c r="Z323" s="82">
        <v>0</v>
      </c>
      <c r="AA323" s="82">
        <v>0</v>
      </c>
      <c r="AB323" s="82">
        <v>0</v>
      </c>
      <c r="AC323" s="82">
        <v>0</v>
      </c>
      <c r="AD323" s="82">
        <v>0</v>
      </c>
      <c r="AE323" s="82">
        <v>0</v>
      </c>
      <c r="AF323" s="82">
        <v>0</v>
      </c>
      <c r="AG323" s="82">
        <v>0</v>
      </c>
      <c r="AH323" s="82">
        <v>0</v>
      </c>
      <c r="AI323" s="82">
        <v>0</v>
      </c>
      <c r="AJ323" s="82">
        <v>0</v>
      </c>
      <c r="AK323" s="82">
        <v>0</v>
      </c>
      <c r="AL323" s="82">
        <v>0</v>
      </c>
      <c r="AM323" s="82">
        <v>0</v>
      </c>
      <c r="AN323" s="82">
        <v>0</v>
      </c>
      <c r="AO323" s="82">
        <v>0</v>
      </c>
      <c r="AP323" s="82">
        <v>0</v>
      </c>
      <c r="AQ323" s="82">
        <v>0</v>
      </c>
      <c r="AR323" s="82">
        <v>0</v>
      </c>
      <c r="AS323" s="82">
        <v>0</v>
      </c>
      <c r="AT323" s="82">
        <f>+K323-R323-Y323-AF323-AM323</f>
        <v>0</v>
      </c>
      <c r="AU323" s="82">
        <f>+L323-S323-Z323-AG323-AN323</f>
        <v>0</v>
      </c>
      <c r="AV323" s="82">
        <f>+M323-T323-AA323-AH323-AO323</f>
        <v>0</v>
      </c>
      <c r="AW323" s="82">
        <f>+N323-U323-AB323-AI323-AP323</f>
        <v>80000</v>
      </c>
      <c r="AX323" s="82">
        <f>+O323-V323-AC323-AJ323-AQ323</f>
        <v>0</v>
      </c>
      <c r="AY323" s="82">
        <f>+P323-W323-AD323-AK323-AR323</f>
        <v>80000</v>
      </c>
      <c r="AZ323" s="82">
        <f>+Q323-X323-AE323-AL323-AS323</f>
        <v>80000</v>
      </c>
      <c r="BA323" s="133"/>
      <c r="BB323" s="134"/>
      <c r="BC323" s="133"/>
      <c r="BD323" s="134"/>
      <c r="BE323" s="133"/>
      <c r="BF323" s="134"/>
      <c r="BG323" s="133"/>
      <c r="BH323" s="134"/>
    </row>
    <row r="324" spans="1:60" ht="27.75">
      <c r="A324" s="83">
        <v>2026</v>
      </c>
      <c r="B324" s="83">
        <v>8324</v>
      </c>
      <c r="C324" s="83">
        <v>0</v>
      </c>
      <c r="D324" s="83">
        <v>0</v>
      </c>
      <c r="E324" s="83">
        <v>0</v>
      </c>
      <c r="F324" s="83">
        <v>5000</v>
      </c>
      <c r="G324" s="83">
        <v>5100</v>
      </c>
      <c r="H324" s="83">
        <v>515</v>
      </c>
      <c r="I324" s="92" t="s">
        <v>19</v>
      </c>
      <c r="J324" s="85" t="s">
        <v>38</v>
      </c>
      <c r="K324" s="86">
        <v>0</v>
      </c>
      <c r="L324" s="86">
        <v>0</v>
      </c>
      <c r="M324" s="86">
        <v>0</v>
      </c>
      <c r="N324" s="86">
        <v>80000</v>
      </c>
      <c r="O324" s="86">
        <v>0</v>
      </c>
      <c r="P324" s="86">
        <v>80000</v>
      </c>
      <c r="Q324" s="86">
        <v>80000</v>
      </c>
      <c r="R324" s="86">
        <v>0</v>
      </c>
      <c r="S324" s="86">
        <v>0</v>
      </c>
      <c r="T324" s="86">
        <v>0</v>
      </c>
      <c r="U324" s="86">
        <v>0</v>
      </c>
      <c r="V324" s="86">
        <v>0</v>
      </c>
      <c r="W324" s="86">
        <v>0</v>
      </c>
      <c r="X324" s="86">
        <v>0</v>
      </c>
      <c r="Y324" s="86">
        <v>0</v>
      </c>
      <c r="Z324" s="86">
        <v>0</v>
      </c>
      <c r="AA324" s="86">
        <v>0</v>
      </c>
      <c r="AB324" s="86">
        <v>0</v>
      </c>
      <c r="AC324" s="86">
        <v>0</v>
      </c>
      <c r="AD324" s="86">
        <v>0</v>
      </c>
      <c r="AE324" s="86">
        <v>0</v>
      </c>
      <c r="AF324" s="86">
        <v>0</v>
      </c>
      <c r="AG324" s="86">
        <v>0</v>
      </c>
      <c r="AH324" s="86">
        <v>0</v>
      </c>
      <c r="AI324" s="86">
        <v>0</v>
      </c>
      <c r="AJ324" s="86">
        <v>0</v>
      </c>
      <c r="AK324" s="86">
        <v>0</v>
      </c>
      <c r="AL324" s="86">
        <v>0</v>
      </c>
      <c r="AM324" s="86">
        <v>0</v>
      </c>
      <c r="AN324" s="86">
        <v>0</v>
      </c>
      <c r="AO324" s="86">
        <v>0</v>
      </c>
      <c r="AP324" s="86">
        <v>0</v>
      </c>
      <c r="AQ324" s="86">
        <v>0</v>
      </c>
      <c r="AR324" s="86">
        <v>0</v>
      </c>
      <c r="AS324" s="86">
        <v>0</v>
      </c>
      <c r="AT324" s="86">
        <f>+K324-R324-Y324-AF324-AM324</f>
        <v>0</v>
      </c>
      <c r="AU324" s="86">
        <f>+L324-S324-Z324-AG324-AN324</f>
        <v>0</v>
      </c>
      <c r="AV324" s="86">
        <f>+M324-T324-AA324-AH324-AO324</f>
        <v>0</v>
      </c>
      <c r="AW324" s="86">
        <f>+N324-U324-AB324-AI324-AP324</f>
        <v>80000</v>
      </c>
      <c r="AX324" s="86">
        <f>+O324-V324-AC324-AJ324-AQ324</f>
        <v>0</v>
      </c>
      <c r="AY324" s="86">
        <f>+P324-W324-AD324-AK324-AR324</f>
        <v>80000</v>
      </c>
      <c r="AZ324" s="86">
        <f>+Q324-X324-AE324-AL324-AS324</f>
        <v>80000</v>
      </c>
      <c r="BA324" s="135"/>
      <c r="BB324" s="136"/>
      <c r="BC324" s="135"/>
      <c r="BD324" s="136"/>
      <c r="BE324" s="135"/>
      <c r="BF324" s="136"/>
      <c r="BG324" s="135"/>
      <c r="BH324" s="136"/>
    </row>
    <row r="325" spans="1:60" ht="27.75">
      <c r="A325" s="87">
        <v>2026</v>
      </c>
      <c r="B325" s="87">
        <v>8324</v>
      </c>
      <c r="C325" s="87">
        <v>0</v>
      </c>
      <c r="D325" s="87">
        <v>0</v>
      </c>
      <c r="E325" s="87">
        <v>0</v>
      </c>
      <c r="F325" s="87">
        <v>5000</v>
      </c>
      <c r="G325" s="87">
        <v>5100</v>
      </c>
      <c r="H325" s="87">
        <v>515</v>
      </c>
      <c r="I325" s="88">
        <v>1</v>
      </c>
      <c r="J325" s="89" t="s">
        <v>38</v>
      </c>
      <c r="K325" s="90">
        <v>0</v>
      </c>
      <c r="L325" s="90">
        <v>0</v>
      </c>
      <c r="M325" s="91">
        <v>0</v>
      </c>
      <c r="N325" s="90">
        <v>80000</v>
      </c>
      <c r="O325" s="90">
        <v>0</v>
      </c>
      <c r="P325" s="91">
        <v>80000</v>
      </c>
      <c r="Q325" s="91">
        <v>80000</v>
      </c>
      <c r="R325" s="90">
        <v>0</v>
      </c>
      <c r="S325" s="90">
        <v>0</v>
      </c>
      <c r="T325" s="91">
        <v>0</v>
      </c>
      <c r="U325" s="90">
        <v>0</v>
      </c>
      <c r="V325" s="90">
        <v>0</v>
      </c>
      <c r="W325" s="91">
        <v>0</v>
      </c>
      <c r="X325" s="91">
        <v>0</v>
      </c>
      <c r="Y325" s="90">
        <v>0</v>
      </c>
      <c r="Z325" s="90">
        <v>0</v>
      </c>
      <c r="AA325" s="91">
        <v>0</v>
      </c>
      <c r="AB325" s="90">
        <v>0</v>
      </c>
      <c r="AC325" s="90">
        <v>0</v>
      </c>
      <c r="AD325" s="91">
        <v>0</v>
      </c>
      <c r="AE325" s="91">
        <v>0</v>
      </c>
      <c r="AF325" s="90">
        <v>0</v>
      </c>
      <c r="AG325" s="90">
        <v>0</v>
      </c>
      <c r="AH325" s="91">
        <v>0</v>
      </c>
      <c r="AI325" s="90">
        <v>0</v>
      </c>
      <c r="AJ325" s="90">
        <v>0</v>
      </c>
      <c r="AK325" s="91">
        <v>0</v>
      </c>
      <c r="AL325" s="91">
        <v>0</v>
      </c>
      <c r="AM325" s="90">
        <v>0</v>
      </c>
      <c r="AN325" s="90">
        <v>0</v>
      </c>
      <c r="AO325" s="91">
        <v>0</v>
      </c>
      <c r="AP325" s="90">
        <v>0</v>
      </c>
      <c r="AQ325" s="90">
        <v>0</v>
      </c>
      <c r="AR325" s="91">
        <v>0</v>
      </c>
      <c r="AS325" s="91">
        <v>0</v>
      </c>
      <c r="AT325" s="90">
        <f>+K325-R325-Y325-AF325-AM325</f>
        <v>0</v>
      </c>
      <c r="AU325" s="90">
        <f>+L325-S325-Z325-AG325-AN325</f>
        <v>0</v>
      </c>
      <c r="AV325" s="91">
        <f>+M325-T325-AA325-AH325-AO325</f>
        <v>0</v>
      </c>
      <c r="AW325" s="90">
        <f>+N325-U325-AB325-AI325-AP325</f>
        <v>80000</v>
      </c>
      <c r="AX325" s="90">
        <f>+O325-V325-AC325-AJ325-AQ325</f>
        <v>0</v>
      </c>
      <c r="AY325" s="91">
        <f>+P325-W325-AD325-AK325-AR325</f>
        <v>80000</v>
      </c>
      <c r="AZ325" s="91">
        <f>+Q325-X325-AE325-AL325-AS325</f>
        <v>80000</v>
      </c>
      <c r="BA325" s="137">
        <v>3</v>
      </c>
      <c r="BB325" s="138"/>
      <c r="BC325" s="137"/>
      <c r="BD325" s="138"/>
      <c r="BE325" s="137"/>
      <c r="BF325" s="138"/>
      <c r="BG325" s="137">
        <f>+BA325-BC325-BE325</f>
        <v>3</v>
      </c>
      <c r="BH325" s="138"/>
    </row>
  </sheetData>
  <mergeCells count="33">
    <mergeCell ref="R4:X4"/>
    <mergeCell ref="A4:A6"/>
    <mergeCell ref="B4:B6"/>
    <mergeCell ref="C4:C6"/>
    <mergeCell ref="D4:D6"/>
    <mergeCell ref="E4:E6"/>
    <mergeCell ref="F4:F6"/>
    <mergeCell ref="K5:M5"/>
    <mergeCell ref="N5:P5"/>
    <mergeCell ref="R5:T5"/>
    <mergeCell ref="U5:W5"/>
    <mergeCell ref="Y5:AA5"/>
    <mergeCell ref="G4:G6"/>
    <mergeCell ref="H4:H6"/>
    <mergeCell ref="I4:I6"/>
    <mergeCell ref="J4:J6"/>
    <mergeCell ref="K4:Q4"/>
    <mergeCell ref="AT5:AV5"/>
    <mergeCell ref="Y4:AE4"/>
    <mergeCell ref="AF4:AL4"/>
    <mergeCell ref="AM4:AS4"/>
    <mergeCell ref="AT4:AZ4"/>
    <mergeCell ref="BA4:BH4"/>
    <mergeCell ref="AW5:AY5"/>
    <mergeCell ref="BA5:BB5"/>
    <mergeCell ref="BC5:BD5"/>
    <mergeCell ref="BE5:BF5"/>
    <mergeCell ref="BG5:BH5"/>
    <mergeCell ref="AB5:AD5"/>
    <mergeCell ref="AF5:AH5"/>
    <mergeCell ref="AI5:AK5"/>
    <mergeCell ref="AM5:AO5"/>
    <mergeCell ref="AP5:AR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FORMATO ESPECIFICO FASP</vt:lpstr>
      <vt:lpstr>FORMATO GENERAL FASP</vt:lpstr>
      <vt:lpstr>FORMATO ESPECIFICO FOFISP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Alejandro Perez Rocha</dc:creator>
  <cp:lastModifiedBy>Carlos Moreno Cruz</cp:lastModifiedBy>
  <dcterms:created xsi:type="dcterms:W3CDTF">2025-04-15T18:49:51Z</dcterms:created>
  <dcterms:modified xsi:type="dcterms:W3CDTF">2026-07-16T19:26:42Z</dcterms:modified>
</cp:coreProperties>
</file>